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３３　パン\使用見込数量\小麦粉使用量申請書\2023（R５）年度\３学期\"/>
    </mc:Choice>
  </mc:AlternateContent>
  <xr:revisionPtr revIDLastSave="0" documentId="13_ncr:1_{9ACBDBD9-7E71-4BEC-A04C-A7331EF93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３学期" sheetId="20" r:id="rId1"/>
    <sheet name="記入例" sheetId="22" r:id="rId2"/>
  </sheets>
  <definedNames>
    <definedName name="_xlnm.Print_Area" localSheetId="0">'３学期'!$A$1:$F$42</definedName>
    <definedName name="_xlnm.Print_Area" localSheetId="1">記入例!$A$1:$K$42</definedName>
  </definedNames>
  <calcPr calcId="191029"/>
</workbook>
</file>

<file path=xl/calcChain.xml><?xml version="1.0" encoding="utf-8"?>
<calcChain xmlns="http://schemas.openxmlformats.org/spreadsheetml/2006/main">
  <c r="G23" i="22" l="1"/>
  <c r="F39" i="22" l="1"/>
  <c r="E39" i="22"/>
  <c r="D39" i="22"/>
  <c r="C39" i="22"/>
  <c r="B34" i="22"/>
  <c r="F33" i="22"/>
  <c r="J38" i="22" s="1"/>
  <c r="E33" i="22"/>
  <c r="I38" i="22" s="1"/>
  <c r="D33" i="22"/>
  <c r="H38" i="22" s="1"/>
  <c r="C33" i="22"/>
  <c r="G38" i="22" s="1"/>
  <c r="B31" i="22"/>
  <c r="F26" i="22"/>
  <c r="E26" i="22"/>
  <c r="D26" i="22"/>
  <c r="C26" i="22"/>
  <c r="B21" i="22"/>
  <c r="F20" i="22"/>
  <c r="J25" i="22" s="1"/>
  <c r="E20" i="22"/>
  <c r="I24" i="22" s="1"/>
  <c r="D20" i="22"/>
  <c r="H25" i="22" s="1"/>
  <c r="C20" i="22"/>
  <c r="G25" i="22" s="1"/>
  <c r="B18" i="22"/>
  <c r="K38" i="20"/>
  <c r="B38" i="20"/>
  <c r="K37" i="20"/>
  <c r="B37" i="20"/>
  <c r="K36" i="20"/>
  <c r="B36" i="20"/>
  <c r="K25" i="20"/>
  <c r="B25" i="20"/>
  <c r="K24" i="20"/>
  <c r="B24" i="20"/>
  <c r="K23" i="20"/>
  <c r="B23" i="20"/>
  <c r="B34" i="20"/>
  <c r="B31" i="20"/>
  <c r="B21" i="20"/>
  <c r="B18" i="20"/>
  <c r="F33" i="20"/>
  <c r="J37" i="20" s="1"/>
  <c r="E33" i="20"/>
  <c r="I37" i="20" s="1"/>
  <c r="D33" i="20"/>
  <c r="H36" i="20" s="1"/>
  <c r="C33" i="20"/>
  <c r="G38" i="20" s="1"/>
  <c r="F20" i="20"/>
  <c r="J24" i="20" s="1"/>
  <c r="E20" i="20"/>
  <c r="I24" i="20" s="1"/>
  <c r="D20" i="20"/>
  <c r="H23" i="20" s="1"/>
  <c r="C20" i="20"/>
  <c r="G23" i="20" s="1"/>
  <c r="K38" i="22" l="1"/>
  <c r="B38" i="22"/>
  <c r="J23" i="22"/>
  <c r="J24" i="22"/>
  <c r="G36" i="22"/>
  <c r="G37" i="22"/>
  <c r="I25" i="22"/>
  <c r="B25" i="22" s="1"/>
  <c r="H36" i="22"/>
  <c r="H39" i="22" s="1"/>
  <c r="H37" i="22"/>
  <c r="I23" i="22"/>
  <c r="G24" i="22"/>
  <c r="I36" i="22"/>
  <c r="I37" i="22"/>
  <c r="H23" i="22"/>
  <c r="H24" i="22"/>
  <c r="J36" i="22"/>
  <c r="J37" i="22"/>
  <c r="G37" i="20"/>
  <c r="J23" i="20"/>
  <c r="G36" i="20"/>
  <c r="I23" i="20"/>
  <c r="G25" i="20"/>
  <c r="I38" i="20"/>
  <c r="H25" i="20"/>
  <c r="I36" i="20"/>
  <c r="J38" i="20"/>
  <c r="G24" i="20"/>
  <c r="I25" i="20"/>
  <c r="J36" i="20"/>
  <c r="H24" i="20"/>
  <c r="J25" i="20"/>
  <c r="H37" i="20"/>
  <c r="H38" i="20"/>
  <c r="B23" i="22" l="1"/>
  <c r="I26" i="22"/>
  <c r="H26" i="22"/>
  <c r="J26" i="22"/>
  <c r="K25" i="22"/>
  <c r="I39" i="22"/>
  <c r="B24" i="22"/>
  <c r="K24" i="22"/>
  <c r="K37" i="22"/>
  <c r="B37" i="22"/>
  <c r="J39" i="22"/>
  <c r="G26" i="22"/>
  <c r="K23" i="22"/>
  <c r="K36" i="22"/>
  <c r="B36" i="22"/>
  <c r="B39" i="22" s="1"/>
  <c r="G39" i="22"/>
  <c r="K26" i="20"/>
  <c r="K39" i="20"/>
  <c r="K26" i="22" l="1"/>
  <c r="K39" i="22"/>
  <c r="B26" i="22"/>
  <c r="B41" i="22" s="1"/>
  <c r="F39" i="20"/>
  <c r="E39" i="20"/>
  <c r="D39" i="20"/>
  <c r="C39" i="20"/>
  <c r="F26" i="20"/>
  <c r="E26" i="20"/>
  <c r="D26" i="20"/>
  <c r="C26" i="20"/>
  <c r="J26" i="20" l="1"/>
  <c r="I26" i="20"/>
  <c r="G26" i="20"/>
  <c r="H26" i="20"/>
  <c r="J39" i="20" l="1"/>
  <c r="I39" i="20"/>
  <c r="H39" i="20"/>
  <c r="G39" i="20"/>
  <c r="B26" i="20"/>
  <c r="B39" i="20" l="1"/>
  <c r="B41" i="20" s="1"/>
</calcChain>
</file>

<file path=xl/sharedStrings.xml><?xml version="1.0" encoding="utf-8"?>
<sst xmlns="http://schemas.openxmlformats.org/spreadsheetml/2006/main" count="174" uniqueCount="50">
  <si>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</si>
  <si>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</si>
  <si>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</si>
  <si>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</si>
  <si>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</si>
  <si>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</si>
  <si>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</si>
  <si>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</si>
  <si>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</si>
  <si>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</si>
  <si>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</si>
  <si>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</si>
  <si>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月</t>
    <rPh sb="0" eb="1">
      <t>ツキ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</si>
  <si>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</si>
  <si>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</si>
  <si>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１月分</t>
    <rPh sb="1" eb="2">
      <t>ガツ</t>
    </rPh>
    <phoneticPr fontId="1"/>
  </si>
  <si>
    <t>２月分</t>
    <rPh sb="1" eb="2">
      <t>ガツ</t>
    </rPh>
    <phoneticPr fontId="1"/>
  </si>
  <si>
    <t>３月分</t>
    <rPh sb="1" eb="2">
      <t>ガツ</t>
    </rPh>
    <phoneticPr fontId="1"/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</si>
  <si>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</si>
  <si>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</si>
  <si>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ショートニング</t>
    <phoneticPr fontId="1"/>
  </si>
  <si>
    <t>砂糖</t>
    <rPh sb="0" eb="2">
      <t>サトウ</t>
    </rPh>
    <phoneticPr fontId="1"/>
  </si>
  <si>
    <t>脱脂粉乳</t>
    <rPh sb="0" eb="4">
      <t>ダッシフンニュウ</t>
    </rPh>
    <phoneticPr fontId="1"/>
  </si>
  <si>
    <t>パン給食
予定日数
（月平均）</t>
    <rPh sb="2" eb="4">
      <t>キュウショク</t>
    </rPh>
    <rPh sb="5" eb="7">
      <t>ヨテイ</t>
    </rPh>
    <rPh sb="7" eb="9">
      <t>ニッスウ</t>
    </rPh>
    <phoneticPr fontId="1"/>
  </si>
  <si>
    <t>工場名</t>
    <rPh sb="0" eb="3">
      <t>コウジョウメイ</t>
    </rPh>
    <phoneticPr fontId="1"/>
  </si>
  <si>
    <t>副材料比率(%)</t>
    <rPh sb="0" eb="3">
      <t>フクザイリョウ</t>
    </rPh>
    <rPh sb="3" eb="5">
      <t>ヒリツ</t>
    </rPh>
    <phoneticPr fontId="1"/>
  </si>
  <si>
    <t>※工場毎に記入してください。</t>
    <rPh sb="1" eb="3">
      <t>コウジョウ</t>
    </rPh>
    <rPh sb="3" eb="4">
      <t>マイ</t>
    </rPh>
    <rPh sb="5" eb="7">
      <t>キニュウ</t>
    </rPh>
    <phoneticPr fontId="1"/>
  </si>
  <si>
    <t>原料米の産地</t>
    <rPh sb="0" eb="2">
      <t>ゲンリョウ</t>
    </rPh>
    <rPh sb="2" eb="3">
      <t>コメ</t>
    </rPh>
    <rPh sb="4" eb="6">
      <t>サンチ</t>
    </rPh>
    <phoneticPr fontId="1"/>
  </si>
  <si>
    <t>主原料の米粉比率(%)</t>
    <rPh sb="0" eb="3">
      <t>シュゲンリョウ</t>
    </rPh>
    <rPh sb="4" eb="6">
      <t>コメコ</t>
    </rPh>
    <rPh sb="6" eb="8">
      <t>ヒリツ</t>
    </rPh>
    <phoneticPr fontId="1"/>
  </si>
  <si>
    <t>米粉</t>
    <rPh sb="0" eb="2">
      <t>コメコ</t>
    </rPh>
    <phoneticPr fontId="1"/>
  </si>
  <si>
    <t>小麦粉</t>
    <rPh sb="0" eb="3">
      <t>コムギコ</t>
    </rPh>
    <phoneticPr fontId="1"/>
  </si>
  <si>
    <t>一人当たり主原料使用量(g)</t>
    <rPh sb="0" eb="2">
      <t>ヒトリ</t>
    </rPh>
    <rPh sb="2" eb="3">
      <t>ア</t>
    </rPh>
    <rPh sb="5" eb="8">
      <t>シュゲンリョウ</t>
    </rPh>
    <rPh sb="8" eb="11">
      <t>シヨウリョウ</t>
    </rPh>
    <phoneticPr fontId="2"/>
  </si>
  <si>
    <t>一人当たり米粉使用量(g)</t>
    <rPh sb="0" eb="2">
      <t>ヒトリ</t>
    </rPh>
    <rPh sb="2" eb="3">
      <t>ア</t>
    </rPh>
    <rPh sb="5" eb="7">
      <t>コメコ</t>
    </rPh>
    <rPh sb="7" eb="10">
      <t>シヨウリョウ</t>
    </rPh>
    <phoneticPr fontId="2"/>
  </si>
  <si>
    <t>使用量
(20kg袋)</t>
    <rPh sb="0" eb="3">
      <t>シヨウリョウ</t>
    </rPh>
    <phoneticPr fontId="1"/>
  </si>
  <si>
    <t>小麦粉使用量
(25kg袋)</t>
    <rPh sb="0" eb="3">
      <t>コムギコ</t>
    </rPh>
    <rPh sb="3" eb="6">
      <t>シヨウリョウ</t>
    </rPh>
    <rPh sb="12" eb="13">
      <t>フクロ</t>
    </rPh>
    <phoneticPr fontId="1"/>
  </si>
  <si>
    <t>学校給食用米粉使用量申請書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7">
      <t>コメコ</t>
    </rPh>
    <rPh sb="7" eb="8">
      <t>ツカ</t>
    </rPh>
    <rPh sb="8" eb="9">
      <t>ヨウ</t>
    </rPh>
    <rPh sb="9" eb="10">
      <t>リョウ</t>
    </rPh>
    <rPh sb="10" eb="12">
      <t>シンセイ</t>
    </rPh>
    <rPh sb="12" eb="13">
      <t>ショ</t>
    </rPh>
    <phoneticPr fontId="1"/>
  </si>
  <si>
    <t>１～３月計</t>
    <phoneticPr fontId="1"/>
  </si>
  <si>
    <t>（別紙様式４）</t>
    <rPh sb="1" eb="3">
      <t>ベッシ</t>
    </rPh>
    <rPh sb="3" eb="5">
      <t>ヨウシキ</t>
    </rPh>
    <phoneticPr fontId="1"/>
  </si>
  <si>
    <t>総計(20kg袋)</t>
    <rPh sb="0" eb="1">
      <t>ソウ</t>
    </rPh>
    <rPh sb="1" eb="2">
      <t>ケイ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</si>
  <si>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</si>
  <si>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　　　年度３学期（１～３月分）学校給食用パン用小麦粉の使用見込数量は下記のとおりです。</t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6">
      <t>コムギコ</t>
    </rPh>
    <rPh sb="27" eb="31">
      <t>シヨウミコ</t>
    </rPh>
    <rPh sb="31" eb="33">
      <t>スウリョウ</t>
    </rPh>
    <rPh sb="34" eb="36">
      <t>カキ</t>
    </rPh>
    <phoneticPr fontId="1"/>
  </si>
  <si>
    <t>小学校</t>
    <phoneticPr fontId="1"/>
  </si>
  <si>
    <t>中学校</t>
    <phoneticPr fontId="1"/>
  </si>
  <si>
    <t>特別支援学校等</t>
    <phoneticPr fontId="1"/>
  </si>
  <si>
    <t>定時制高等学校</t>
    <phoneticPr fontId="1"/>
  </si>
  <si>
    <t>令和５年度３学期（１～３月分）学校給食用パン用小麦粉の使用見込数量は下記のとおりです。</t>
    <rPh sb="0" eb="2">
      <t>レイワ</t>
    </rPh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6">
      <t>コムギコ</t>
    </rPh>
    <rPh sb="27" eb="31">
      <t>シヨウミコ</t>
    </rPh>
    <rPh sb="31" eb="33">
      <t>スウリョウ</t>
    </rPh>
    <rPh sb="34" eb="36">
      <t>カキ</t>
    </rPh>
    <phoneticPr fontId="1"/>
  </si>
  <si>
    <t>○△□市学校給食センター</t>
  </si>
  <si>
    <t>所長　○○○○○</t>
  </si>
  <si>
    <t>(株)×××××</t>
    <rPh sb="1" eb="2">
      <t>カブ</t>
    </rPh>
    <phoneticPr fontId="1"/>
  </si>
  <si>
    <t>県内産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</si>
</sst>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178" fontId="3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left" vertical="center" indent="1"/>
    </xf>
    <xf numFmtId="9" fontId="5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13607</xdr:colOff>
      <xdr:row>2</xdr:row>
      <xdr:rowOff>66675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F68EA77A-E606-4E6D-9C3C-A9301EA31BC3}"/>
            </a:ext>
          </a:extLst>
        </xdr:cNvPr>
        <xdr:cNvSpPr txBox="1">
          <a:spLocks noChangeArrowheads="1"/>
        </xdr:cNvSpPr>
      </xdr:nvSpPr>
      <xdr:spPr bwMode="auto">
        <a:xfrm>
          <a:off x="3019425" y="0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5</xdr:col>
      <xdr:colOff>466725</xdr:colOff>
      <xdr:row>3</xdr:row>
      <xdr:rowOff>0</xdr:rowOff>
    </xdr:from>
    <xdr:to>
      <xdr:col>5</xdr:col>
      <xdr:colOff>1066799</xdr:colOff>
      <xdr:row>6</xdr:row>
      <xdr:rowOff>9525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8525F13-B807-4689-AE35-E0C93F39E2EF}"/>
            </a:ext>
          </a:extLst>
        </xdr:cNvPr>
        <xdr:cNvSpPr/>
      </xdr:nvSpPr>
      <xdr:spPr>
        <a:xfrm>
          <a:off x="6829425" y="457200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6</xdr:col>
      <xdr:colOff>276225</xdr:colOff>
      <xdr:row>0</xdr:row>
      <xdr:rowOff>133350</xdr:rowOff>
    </xdr:from>
    <xdr:to>
      <xdr:col>8</xdr:col>
      <xdr:colOff>590551</xdr:colOff>
      <xdr:row>5</xdr:row>
      <xdr:rowOff>47625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A79DE00-45A0-4C6C-A3BC-C7A18D8C1B9B}"/>
            </a:ext>
          </a:extLst>
        </xdr:cNvPr>
        <xdr:cNvSpPr/>
      </xdr:nvSpPr>
      <xdr:spPr>
        <a:xfrm>
          <a:off x="7753350" y="133350"/>
          <a:ext cx="2847976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工場数が２工場を超える場合は、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276225</xdr:colOff>
      <xdr:row>6</xdr:row>
      <xdr:rowOff>19050</xdr:rowOff>
    </xdr:from>
    <xdr:to>
      <xdr:col>8</xdr:col>
      <xdr:colOff>590551</xdr:colOff>
      <xdr:row>11</xdr:row>
      <xdr:rowOff>76200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21D38DB-0F23-4159-A472-D5DC2ABF52B5}"/>
            </a:ext>
          </a:extLst>
        </xdr:cNvPr>
        <xdr:cNvSpPr/>
      </xdr:nvSpPr>
      <xdr:spPr>
        <a:xfrm>
          <a:off x="7753350" y="933450"/>
          <a:ext cx="2847976" cy="895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0</xdr:col>
      <xdr:colOff>114300</xdr:colOff>
      <xdr:row>13</xdr:row>
      <xdr:rowOff>114300</xdr:rowOff>
    </xdr:from>
    <xdr:to>
      <xdr:col>0</xdr:col>
      <xdr:colOff>1838325</xdr:colOff>
      <xdr:row>14</xdr:row>
      <xdr:rowOff>180975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8A70704-2705-4470-8CD1-91CE76D3B24B}"/>
            </a:ext>
          </a:extLst>
        </xdr:cNvPr>
        <xdr:cNvSpPr/>
      </xdr:nvSpPr>
      <xdr:spPr>
        <a:xfrm>
          <a:off x="114300" y="2209800"/>
          <a:ext cx="1724025" cy="238125"/>
        </a:xfrm>
        <a:prstGeom prst="wedgeRoundRectCallout">
          <a:avLst>
            <a:gd name="adj1" fmla="val -15797"/>
            <a:gd name="adj2" fmla="val -133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県内産・地元産を選択</a:t>
          </a:r>
        </a:p>
      </xdr:txBody>
    </xdr:sp>
    <xdr:clientData/>
  </xdr:twoCellAnchor>
  <xdr:twoCellAnchor>
    <xdr:from>
      <xdr:col>0</xdr:col>
      <xdr:colOff>1552575</xdr:colOff>
      <xdr:row>7</xdr:row>
      <xdr:rowOff>180974</xdr:rowOff>
    </xdr:from>
    <xdr:to>
      <xdr:col>2</xdr:col>
      <xdr:colOff>477150</xdr:colOff>
      <xdr:row>9</xdr:row>
      <xdr:rowOff>104774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0D5723E-BF32-4FAE-B234-56E6997F371B}"/>
            </a:ext>
          </a:extLst>
        </xdr:cNvPr>
        <xdr:cNvSpPr/>
      </xdr:nvSpPr>
      <xdr:spPr>
        <a:xfrm>
          <a:off x="1552575" y="1276349"/>
          <a:ext cx="1944000" cy="257175"/>
        </a:xfrm>
        <a:prstGeom prst="wedgeRoundRectCallout">
          <a:avLst>
            <a:gd name="adj1" fmla="val -17893"/>
            <a:gd name="adj2" fmla="val 23842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比率を入力（合計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3</xdr:col>
      <xdr:colOff>28575</xdr:colOff>
      <xdr:row>13</xdr:row>
      <xdr:rowOff>38100</xdr:rowOff>
    </xdr:from>
    <xdr:to>
      <xdr:col>4</xdr:col>
      <xdr:colOff>28575</xdr:colOff>
      <xdr:row>14</xdr:row>
      <xdr:rowOff>104775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24DFC26B-8284-4130-B4B8-82ADC7C441CD}"/>
            </a:ext>
          </a:extLst>
        </xdr:cNvPr>
        <xdr:cNvSpPr/>
      </xdr:nvSpPr>
      <xdr:spPr>
        <a:xfrm>
          <a:off x="4162425" y="2133600"/>
          <a:ext cx="1114425" cy="238125"/>
        </a:xfrm>
        <a:prstGeom prst="wedgeRoundRectCallout">
          <a:avLst>
            <a:gd name="adj1" fmla="val -72703"/>
            <a:gd name="adj2" fmla="val 2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工場名を入力</a:t>
          </a:r>
        </a:p>
      </xdr:txBody>
    </xdr:sp>
    <xdr:clientData/>
  </xdr:twoCellAnchor>
  <xdr:twoCellAnchor>
    <xdr:from>
      <xdr:col>0</xdr:col>
      <xdr:colOff>0</xdr:colOff>
      <xdr:row>25</xdr:row>
      <xdr:rowOff>219075</xdr:rowOff>
    </xdr:from>
    <xdr:to>
      <xdr:col>5</xdr:col>
      <xdr:colOff>1053300</xdr:colOff>
      <xdr:row>26</xdr:row>
      <xdr:rowOff>200025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7A1335C-EF1C-4537-B455-4EF0B077DFDE}"/>
            </a:ext>
          </a:extLst>
        </xdr:cNvPr>
        <xdr:cNvSpPr/>
      </xdr:nvSpPr>
      <xdr:spPr>
        <a:xfrm>
          <a:off x="0" y="5229225"/>
          <a:ext cx="7416000" cy="209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以下、同様</a:t>
          </a:r>
        </a:p>
      </xdr:txBody>
    </xdr:sp>
    <xdr:clientData/>
  </xdr:twoCellAnchor>
  <xdr:twoCellAnchor>
    <xdr:from>
      <xdr:col>5</xdr:col>
      <xdr:colOff>0</xdr:colOff>
      <xdr:row>13</xdr:row>
      <xdr:rowOff>114300</xdr:rowOff>
    </xdr:from>
    <xdr:to>
      <xdr:col>7</xdr:col>
      <xdr:colOff>600075</xdr:colOff>
      <xdr:row>14</xdr:row>
      <xdr:rowOff>161925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9505621-4845-4F8A-9471-05EC89BB1AA7}"/>
            </a:ext>
          </a:extLst>
        </xdr:cNvPr>
        <xdr:cNvSpPr/>
      </xdr:nvSpPr>
      <xdr:spPr>
        <a:xfrm>
          <a:off x="6362700" y="2209800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4</xdr:col>
      <xdr:colOff>609600</xdr:colOff>
      <xdr:row>7</xdr:row>
      <xdr:rowOff>123825</xdr:rowOff>
    </xdr:from>
    <xdr:to>
      <xdr:col>6</xdr:col>
      <xdr:colOff>104775</xdr:colOff>
      <xdr:row>9</xdr:row>
      <xdr:rowOff>28575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5F242EE2-C692-4733-B1FA-0F1C573A28CB}"/>
            </a:ext>
          </a:extLst>
        </xdr:cNvPr>
        <xdr:cNvSpPr/>
      </xdr:nvSpPr>
      <xdr:spPr>
        <a:xfrm>
          <a:off x="5857875" y="1219200"/>
          <a:ext cx="1724025" cy="238125"/>
        </a:xfrm>
        <a:prstGeom prst="wedgeRoundRectCallout">
          <a:avLst>
            <a:gd name="adj1" fmla="val -32923"/>
            <a:gd name="adj2" fmla="val 258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配合率を入力</a:t>
          </a:r>
        </a:p>
      </xdr:txBody>
    </xdr:sp>
    <xdr:clientData/>
  </xdr:twoCellAnchor>
  <xdr:twoCellAnchor>
    <xdr:from>
      <xdr:col>0</xdr:col>
      <xdr:colOff>95250</xdr:colOff>
      <xdr:row>1</xdr:row>
      <xdr:rowOff>114300</xdr:rowOff>
    </xdr:from>
    <xdr:to>
      <xdr:col>1</xdr:col>
      <xdr:colOff>1038226</xdr:colOff>
      <xdr:row>5</xdr:row>
      <xdr:rowOff>104775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AD1F365-960E-4D04-A879-E89769101A81}"/>
            </a:ext>
          </a:extLst>
        </xdr:cNvPr>
        <xdr:cNvSpPr/>
      </xdr:nvSpPr>
      <xdr:spPr>
        <a:xfrm>
          <a:off x="95250" y="266700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色付けしているセルのみ入力ください</a:t>
          </a:r>
        </a:p>
      </xdr:txBody>
    </xdr:sp>
    <xdr:clientData/>
  </xdr:twoCellAnchor>
  <xdr:twoCellAnchor>
    <xdr:from>
      <xdr:col>0</xdr:col>
      <xdr:colOff>161925</xdr:colOff>
      <xdr:row>5</xdr:row>
      <xdr:rowOff>104775</xdr:rowOff>
    </xdr:from>
    <xdr:to>
      <xdr:col>0</xdr:col>
      <xdr:colOff>1885950</xdr:colOff>
      <xdr:row>7</xdr:row>
      <xdr:rowOff>9525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AE0DD111-D9BB-4BA0-882F-07C74C7823BE}"/>
            </a:ext>
          </a:extLst>
        </xdr:cNvPr>
        <xdr:cNvSpPr/>
      </xdr:nvSpPr>
      <xdr:spPr>
        <a:xfrm>
          <a:off x="161925" y="86677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0E04-5FE8-4871-A55B-97D15291548C}">
  <sheetPr>
    <pageSetUpPr fitToPage="1"/>
  </sheetPr>
  <dimension ref="A1:K42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37</v>
      </c>
      <c r="F1" s="10" t="s">
        <v>11</v>
      </c>
    </row>
    <row r="2" spans="1:10" s="1" customFormat="1" ht="12" x14ac:dyDescent="0.15">
      <c r="F2" s="28" t="s">
        <v>14</v>
      </c>
    </row>
    <row r="3" spans="1:10" s="1" customFormat="1" ht="12" x14ac:dyDescent="0.15">
      <c r="A3" s="15" t="s">
        <v>19</v>
      </c>
      <c r="F3" s="28" t="s">
        <v>39</v>
      </c>
    </row>
    <row r="4" spans="1:10" s="1" customFormat="1" ht="12" x14ac:dyDescent="0.15">
      <c r="D4" s="10" t="s">
        <v>13</v>
      </c>
      <c r="E4" s="40"/>
      <c r="F4" s="40"/>
    </row>
    <row r="5" spans="1:10" s="1" customFormat="1" ht="12" x14ac:dyDescent="0.15">
      <c r="D5" s="10" t="s">
        <v>2</v>
      </c>
      <c r="E5" s="40"/>
      <c r="F5" s="40"/>
    </row>
    <row r="6" spans="1:10" s="1" customFormat="1" ht="12" x14ac:dyDescent="0.15">
      <c r="E6" s="2"/>
      <c r="F6" s="2"/>
    </row>
    <row r="7" spans="1:10" s="1" customFormat="1" ht="14.25" customHeight="1" x14ac:dyDescent="0.15">
      <c r="A7" s="41" t="s">
        <v>35</v>
      </c>
      <c r="B7" s="41"/>
      <c r="C7" s="41"/>
      <c r="D7" s="41"/>
      <c r="E7" s="41"/>
      <c r="F7" s="41"/>
      <c r="G7" s="18"/>
      <c r="J7" s="18"/>
    </row>
    <row r="8" spans="1:10" s="1" customFormat="1" ht="14.25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s="1" customFormat="1" ht="12" x14ac:dyDescent="0.15">
      <c r="A9" s="29" t="s">
        <v>40</v>
      </c>
      <c r="B9" s="30"/>
      <c r="C9" s="30"/>
      <c r="D9" s="30"/>
      <c r="E9" s="30"/>
    </row>
    <row r="10" spans="1:10" s="1" customFormat="1" ht="12" x14ac:dyDescent="0.15"/>
    <row r="11" spans="1:10" x14ac:dyDescent="0.15">
      <c r="A11" s="38" t="s">
        <v>27</v>
      </c>
      <c r="B11" s="44" t="s">
        <v>28</v>
      </c>
      <c r="C11" s="44"/>
      <c r="D11" s="45" t="s">
        <v>25</v>
      </c>
      <c r="E11" s="45"/>
      <c r="F11" s="45"/>
    </row>
    <row r="12" spans="1:10" x14ac:dyDescent="0.15">
      <c r="A12" s="38"/>
      <c r="B12" s="8" t="s">
        <v>29</v>
      </c>
      <c r="C12" s="8" t="s">
        <v>30</v>
      </c>
      <c r="D12" s="22" t="s">
        <v>20</v>
      </c>
      <c r="E12" s="8" t="s">
        <v>21</v>
      </c>
      <c r="F12" s="8" t="s">
        <v>22</v>
      </c>
    </row>
    <row r="13" spans="1:10" x14ac:dyDescent="0.15">
      <c r="A13" s="26"/>
      <c r="B13" s="23"/>
      <c r="C13" s="24"/>
      <c r="D13" s="23"/>
      <c r="E13" s="24"/>
      <c r="F13" s="25"/>
    </row>
    <row r="14" spans="1:10" x14ac:dyDescent="0.15">
      <c r="D14" s="16"/>
    </row>
    <row r="15" spans="1:10" ht="18" customHeight="1" x14ac:dyDescent="0.15">
      <c r="A15" s="11" t="s">
        <v>24</v>
      </c>
      <c r="B15" s="42"/>
      <c r="C15" s="43"/>
      <c r="D15"/>
      <c r="E15"/>
      <c r="F15"/>
      <c r="G15"/>
      <c r="H15"/>
      <c r="I15"/>
      <c r="J15"/>
    </row>
    <row r="16" spans="1:10" x14ac:dyDescent="0.15">
      <c r="A16" s="37" t="s">
        <v>1</v>
      </c>
      <c r="B16" s="38" t="s">
        <v>8</v>
      </c>
      <c r="C16" s="39" t="s">
        <v>10</v>
      </c>
      <c r="D16" s="39"/>
      <c r="E16" s="39"/>
      <c r="F16" s="39"/>
      <c r="G16"/>
      <c r="H16"/>
      <c r="I16"/>
      <c r="J16"/>
    </row>
    <row r="17" spans="1:11" ht="18" customHeight="1" x14ac:dyDescent="0.15">
      <c r="A17" s="37"/>
      <c r="B17" s="38"/>
      <c r="C17" s="31" t="s">
        <v>41</v>
      </c>
      <c r="D17" s="31" t="s">
        <v>42</v>
      </c>
      <c r="E17" s="31" t="s">
        <v>43</v>
      </c>
      <c r="F17" s="31" t="s">
        <v>44</v>
      </c>
      <c r="G17" s="20" t="s">
        <v>6</v>
      </c>
      <c r="H17" s="6" t="s">
        <v>7</v>
      </c>
      <c r="I17" s="6" t="s">
        <v>4</v>
      </c>
      <c r="J17" s="6" t="s">
        <v>5</v>
      </c>
      <c r="K17" s="17"/>
    </row>
    <row r="18" spans="1:11" ht="18" customHeight="1" x14ac:dyDescent="0.15">
      <c r="A18" s="11" t="s">
        <v>0</v>
      </c>
      <c r="B18" s="7">
        <f>+SUM(C18:F18)</f>
        <v>0</v>
      </c>
      <c r="C18" s="27"/>
      <c r="D18" s="27"/>
      <c r="E18" s="27"/>
      <c r="F18" s="27"/>
      <c r="G18" s="19"/>
      <c r="H18" s="19"/>
      <c r="I18" s="19"/>
      <c r="J18" s="19"/>
      <c r="K18" s="17"/>
    </row>
    <row r="19" spans="1:11" ht="18" customHeight="1" x14ac:dyDescent="0.15">
      <c r="A19" s="11" t="s">
        <v>31</v>
      </c>
      <c r="B19" s="13" t="s">
        <v>3</v>
      </c>
      <c r="C19" s="27"/>
      <c r="D19" s="27"/>
      <c r="E19" s="27"/>
      <c r="F19" s="27"/>
      <c r="G19" s="19"/>
      <c r="H19" s="19"/>
      <c r="I19" s="19"/>
      <c r="J19" s="19"/>
      <c r="K19" s="17"/>
    </row>
    <row r="20" spans="1:11" ht="18" customHeight="1" x14ac:dyDescent="0.15">
      <c r="A20" s="11" t="s">
        <v>32</v>
      </c>
      <c r="B20" s="13" t="s">
        <v>3</v>
      </c>
      <c r="C20" s="7">
        <f>+C19*$B$13</f>
        <v>0</v>
      </c>
      <c r="D20" s="7">
        <f>+D19*$B$13</f>
        <v>0</v>
      </c>
      <c r="E20" s="7">
        <f>+E19*$B$13</f>
        <v>0</v>
      </c>
      <c r="F20" s="7">
        <f>+F19*$B$13</f>
        <v>0</v>
      </c>
      <c r="G20" s="19"/>
      <c r="H20" s="19"/>
      <c r="I20" s="19"/>
      <c r="J20" s="19"/>
      <c r="K20" s="17"/>
    </row>
    <row r="21" spans="1:11" ht="18" customHeight="1" x14ac:dyDescent="0.15">
      <c r="A21" s="11" t="s">
        <v>18</v>
      </c>
      <c r="B21" s="7">
        <f>+SUM(C21:F21)</f>
        <v>0</v>
      </c>
      <c r="C21" s="27"/>
      <c r="D21" s="27"/>
      <c r="E21" s="27"/>
      <c r="F21" s="27"/>
      <c r="G21" s="19"/>
      <c r="H21" s="19"/>
      <c r="I21" s="19"/>
      <c r="J21" s="19"/>
      <c r="K21" s="17"/>
    </row>
    <row r="22" spans="1:11" ht="40.5" x14ac:dyDescent="0.15">
      <c r="A22" s="6" t="s">
        <v>12</v>
      </c>
      <c r="B22" s="9" t="s">
        <v>33</v>
      </c>
      <c r="C22" s="9" t="s">
        <v>23</v>
      </c>
      <c r="D22" s="9" t="s">
        <v>23</v>
      </c>
      <c r="E22" s="9" t="s">
        <v>23</v>
      </c>
      <c r="F22" s="9" t="s">
        <v>23</v>
      </c>
      <c r="G22" s="8" t="s">
        <v>9</v>
      </c>
      <c r="H22" s="8" t="s">
        <v>9</v>
      </c>
      <c r="I22" s="8" t="s">
        <v>9</v>
      </c>
      <c r="J22" s="8" t="s">
        <v>9</v>
      </c>
      <c r="K22" s="9" t="s">
        <v>34</v>
      </c>
    </row>
    <row r="23" spans="1:11" ht="18" customHeight="1" x14ac:dyDescent="0.15">
      <c r="A23" s="11" t="s">
        <v>15</v>
      </c>
      <c r="B23" s="21">
        <f>+ROUNDUP(SUM(G23:J23)/20,1)</f>
        <v>0</v>
      </c>
      <c r="C23" s="27"/>
      <c r="D23" s="27"/>
      <c r="E23" s="27"/>
      <c r="F23" s="27"/>
      <c r="G23" s="7">
        <f t="shared" ref="G23:G25" si="0">+C$20*C$21*C23/1000</f>
        <v>0</v>
      </c>
      <c r="H23" s="7">
        <f t="shared" ref="H23:H25" si="1">+D$20*D$21*D23/1000</f>
        <v>0</v>
      </c>
      <c r="I23" s="7">
        <f t="shared" ref="I23:I25" si="2">+E$20*E$21*E23/1000</f>
        <v>0</v>
      </c>
      <c r="J23" s="7">
        <f t="shared" ref="J23:J25" si="3">+F$20*F$21*F23/1000</f>
        <v>0</v>
      </c>
      <c r="K23" s="21" t="e">
        <f>+ROUNDUP(SUM(G23:J23)/$B$13*$C$13/25,1)</f>
        <v>#DIV/0!</v>
      </c>
    </row>
    <row r="24" spans="1:11" ht="18" customHeight="1" x14ac:dyDescent="0.15">
      <c r="A24" s="11" t="s">
        <v>16</v>
      </c>
      <c r="B24" s="21">
        <f>+ROUNDUP(SUM(G24:J24)/20,1)</f>
        <v>0</v>
      </c>
      <c r="C24" s="27"/>
      <c r="D24" s="27"/>
      <c r="E24" s="27"/>
      <c r="F24" s="27"/>
      <c r="G24" s="7">
        <f t="shared" si="0"/>
        <v>0</v>
      </c>
      <c r="H24" s="7">
        <f t="shared" si="1"/>
        <v>0</v>
      </c>
      <c r="I24" s="7">
        <f t="shared" si="2"/>
        <v>0</v>
      </c>
      <c r="J24" s="7">
        <f t="shared" si="3"/>
        <v>0</v>
      </c>
      <c r="K24" s="21" t="e">
        <f>+ROUNDUP(SUM(G24:J24)/$B$13*$C$13/25,1)</f>
        <v>#DIV/0!</v>
      </c>
    </row>
    <row r="25" spans="1:11" ht="18" customHeight="1" x14ac:dyDescent="0.15">
      <c r="A25" s="11" t="s">
        <v>17</v>
      </c>
      <c r="B25" s="21">
        <f>+ROUNDUP(SUM(G25:J25)/20,1)</f>
        <v>0</v>
      </c>
      <c r="C25" s="27"/>
      <c r="D25" s="27"/>
      <c r="E25" s="27"/>
      <c r="F25" s="27"/>
      <c r="G25" s="7">
        <f t="shared" si="0"/>
        <v>0</v>
      </c>
      <c r="H25" s="7">
        <f t="shared" si="1"/>
        <v>0</v>
      </c>
      <c r="I25" s="7">
        <f t="shared" si="2"/>
        <v>0</v>
      </c>
      <c r="J25" s="7">
        <f t="shared" si="3"/>
        <v>0</v>
      </c>
      <c r="K25" s="21" t="e">
        <f>+ROUNDUP(SUM(G25:J25)/$B$13*$C$13/25,1)</f>
        <v>#DIV/0!</v>
      </c>
    </row>
    <row r="26" spans="1:11" ht="18" customHeight="1" x14ac:dyDescent="0.15">
      <c r="A26" s="11" t="s">
        <v>36</v>
      </c>
      <c r="B26" s="21">
        <f t="shared" ref="B26:K26" si="4">+SUBTOTAL(9,B23:B25)</f>
        <v>0</v>
      </c>
      <c r="C26" s="7">
        <f t="shared" si="4"/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21" t="e">
        <f t="shared" si="4"/>
        <v>#DIV/0!</v>
      </c>
    </row>
    <row r="27" spans="1:11" ht="17.2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</row>
    <row r="28" spans="1:11" ht="18" customHeight="1" x14ac:dyDescent="0.15">
      <c r="A28" s="11" t="s">
        <v>24</v>
      </c>
      <c r="B28" s="42"/>
      <c r="C28" s="43"/>
      <c r="D28"/>
      <c r="E28"/>
      <c r="F28"/>
      <c r="G28"/>
      <c r="H28"/>
      <c r="I28"/>
      <c r="J28"/>
    </row>
    <row r="29" spans="1:11" x14ac:dyDescent="0.15">
      <c r="A29" s="37" t="s">
        <v>1</v>
      </c>
      <c r="B29" s="38" t="s">
        <v>8</v>
      </c>
      <c r="C29" s="39" t="s">
        <v>10</v>
      </c>
      <c r="D29" s="39"/>
      <c r="E29" s="39"/>
      <c r="F29" s="39"/>
      <c r="G29"/>
      <c r="H29"/>
      <c r="I29"/>
      <c r="J29"/>
    </row>
    <row r="30" spans="1:11" ht="18" customHeight="1" x14ac:dyDescent="0.15">
      <c r="A30" s="37"/>
      <c r="B30" s="38"/>
      <c r="C30" s="31" t="s">
        <v>41</v>
      </c>
      <c r="D30" s="31" t="s">
        <v>42</v>
      </c>
      <c r="E30" s="31" t="s">
        <v>43</v>
      </c>
      <c r="F30" s="31" t="s">
        <v>44</v>
      </c>
      <c r="G30" s="6" t="s">
        <v>6</v>
      </c>
      <c r="H30" s="6" t="s">
        <v>7</v>
      </c>
      <c r="I30" s="6" t="s">
        <v>4</v>
      </c>
      <c r="J30" s="6" t="s">
        <v>5</v>
      </c>
      <c r="K30" s="17"/>
    </row>
    <row r="31" spans="1:11" ht="18" customHeight="1" x14ac:dyDescent="0.15">
      <c r="A31" s="11" t="s">
        <v>0</v>
      </c>
      <c r="B31" s="7">
        <f>+SUM(C31:F31)</f>
        <v>0</v>
      </c>
      <c r="C31" s="27"/>
      <c r="D31" s="27"/>
      <c r="E31" s="27"/>
      <c r="F31" s="27"/>
      <c r="G31" s="19"/>
      <c r="H31" s="19"/>
      <c r="I31" s="19"/>
      <c r="J31" s="19"/>
      <c r="K31" s="17"/>
    </row>
    <row r="32" spans="1:11" ht="18" customHeight="1" x14ac:dyDescent="0.15">
      <c r="A32" s="11" t="s">
        <v>31</v>
      </c>
      <c r="B32" s="13" t="s">
        <v>3</v>
      </c>
      <c r="C32" s="27"/>
      <c r="D32" s="27"/>
      <c r="E32" s="27"/>
      <c r="F32" s="27"/>
      <c r="G32" s="19"/>
      <c r="H32" s="19"/>
      <c r="I32" s="19"/>
      <c r="J32" s="19"/>
      <c r="K32" s="17"/>
    </row>
    <row r="33" spans="1:11" ht="18" customHeight="1" x14ac:dyDescent="0.15">
      <c r="A33" s="11" t="s">
        <v>32</v>
      </c>
      <c r="B33" s="13" t="s">
        <v>3</v>
      </c>
      <c r="C33" s="7">
        <f>+C32*$B$13</f>
        <v>0</v>
      </c>
      <c r="D33" s="7">
        <f>+D32*$B$13</f>
        <v>0</v>
      </c>
      <c r="E33" s="7">
        <f t="shared" ref="E33:F33" si="5">+E32*$B$13</f>
        <v>0</v>
      </c>
      <c r="F33" s="7">
        <f t="shared" si="5"/>
        <v>0</v>
      </c>
      <c r="G33" s="19"/>
      <c r="H33" s="19"/>
      <c r="I33" s="19"/>
      <c r="J33" s="19"/>
      <c r="K33" s="17"/>
    </row>
    <row r="34" spans="1:11" ht="18" customHeight="1" x14ac:dyDescent="0.15">
      <c r="A34" s="11" t="s">
        <v>18</v>
      </c>
      <c r="B34" s="7">
        <f>+SUM(C34:F34)</f>
        <v>0</v>
      </c>
      <c r="C34" s="27"/>
      <c r="D34" s="27"/>
      <c r="E34" s="27"/>
      <c r="F34" s="27"/>
      <c r="G34" s="19"/>
      <c r="H34" s="19"/>
      <c r="I34" s="19"/>
      <c r="J34" s="19"/>
      <c r="K34" s="17"/>
    </row>
    <row r="35" spans="1:11" ht="40.5" x14ac:dyDescent="0.15">
      <c r="A35" s="6" t="s">
        <v>12</v>
      </c>
      <c r="B35" s="9" t="s">
        <v>33</v>
      </c>
      <c r="C35" s="9" t="s">
        <v>23</v>
      </c>
      <c r="D35" s="9" t="s">
        <v>23</v>
      </c>
      <c r="E35" s="9" t="s">
        <v>23</v>
      </c>
      <c r="F35" s="9" t="s">
        <v>23</v>
      </c>
      <c r="G35" s="8" t="s">
        <v>9</v>
      </c>
      <c r="H35" s="8" t="s">
        <v>9</v>
      </c>
      <c r="I35" s="8" t="s">
        <v>9</v>
      </c>
      <c r="J35" s="8" t="s">
        <v>9</v>
      </c>
      <c r="K35" s="9" t="s">
        <v>34</v>
      </c>
    </row>
    <row r="36" spans="1:11" ht="18" customHeight="1" x14ac:dyDescent="0.15">
      <c r="A36" s="11" t="s">
        <v>15</v>
      </c>
      <c r="B36" s="21">
        <f>+ROUNDUP(SUM(G36:J36)/20,1)</f>
        <v>0</v>
      </c>
      <c r="C36" s="27"/>
      <c r="D36" s="27"/>
      <c r="E36" s="27"/>
      <c r="F36" s="27"/>
      <c r="G36" s="7">
        <f t="shared" ref="G36:G38" si="6">+C$33*C$34*C36/1000</f>
        <v>0</v>
      </c>
      <c r="H36" s="7">
        <f t="shared" ref="H36:H38" si="7">+D$33*D$34*D36/1000</f>
        <v>0</v>
      </c>
      <c r="I36" s="7">
        <f t="shared" ref="I36:I38" si="8">+E$33*E$34*E36/1000</f>
        <v>0</v>
      </c>
      <c r="J36" s="7">
        <f t="shared" ref="J36:J38" si="9">+F$33*F$34*F36/1000</f>
        <v>0</v>
      </c>
      <c r="K36" s="21" t="e">
        <f>+ROUNDUP(SUM(G36:J36)/$B$13*$C$13/25,1)</f>
        <v>#DIV/0!</v>
      </c>
    </row>
    <row r="37" spans="1:11" ht="18" customHeight="1" x14ac:dyDescent="0.15">
      <c r="A37" s="11" t="s">
        <v>16</v>
      </c>
      <c r="B37" s="21">
        <f>+ROUNDUP(SUM(G37:J37)/20,1)</f>
        <v>0</v>
      </c>
      <c r="C37" s="27"/>
      <c r="D37" s="27"/>
      <c r="E37" s="27"/>
      <c r="F37" s="27"/>
      <c r="G37" s="7">
        <f t="shared" si="6"/>
        <v>0</v>
      </c>
      <c r="H37" s="7">
        <f t="shared" si="7"/>
        <v>0</v>
      </c>
      <c r="I37" s="7">
        <f t="shared" si="8"/>
        <v>0</v>
      </c>
      <c r="J37" s="7">
        <f t="shared" si="9"/>
        <v>0</v>
      </c>
      <c r="K37" s="21" t="e">
        <f>+ROUNDUP(SUM(G37:J37)/$B$13*$C$13/25,1)</f>
        <v>#DIV/0!</v>
      </c>
    </row>
    <row r="38" spans="1:11" ht="18" customHeight="1" x14ac:dyDescent="0.15">
      <c r="A38" s="11" t="s">
        <v>17</v>
      </c>
      <c r="B38" s="21">
        <f>+ROUNDUP(SUM(G38:J38)/20,1)</f>
        <v>0</v>
      </c>
      <c r="C38" s="27"/>
      <c r="D38" s="27"/>
      <c r="E38" s="27"/>
      <c r="F38" s="27"/>
      <c r="G38" s="7">
        <f t="shared" si="6"/>
        <v>0</v>
      </c>
      <c r="H38" s="7">
        <f t="shared" si="7"/>
        <v>0</v>
      </c>
      <c r="I38" s="7">
        <f t="shared" si="8"/>
        <v>0</v>
      </c>
      <c r="J38" s="7">
        <f t="shared" si="9"/>
        <v>0</v>
      </c>
      <c r="K38" s="21" t="e">
        <f>+ROUNDUP(SUM(G38:J38)/$B$13*$C$13/25,1)</f>
        <v>#DIV/0!</v>
      </c>
    </row>
    <row r="39" spans="1:11" ht="18" customHeight="1" x14ac:dyDescent="0.15">
      <c r="A39" s="11" t="s">
        <v>36</v>
      </c>
      <c r="B39" s="21">
        <f t="shared" ref="B39:K39" si="10">+SUBTOTAL(9,B36:B38)</f>
        <v>0</v>
      </c>
      <c r="C39" s="7">
        <f t="shared" si="10"/>
        <v>0</v>
      </c>
      <c r="D39" s="7">
        <f t="shared" si="10"/>
        <v>0</v>
      </c>
      <c r="E39" s="7">
        <f t="shared" si="10"/>
        <v>0</v>
      </c>
      <c r="F39" s="7">
        <f t="shared" si="10"/>
        <v>0</v>
      </c>
      <c r="G39" s="7">
        <f t="shared" si="10"/>
        <v>0</v>
      </c>
      <c r="H39" s="7">
        <f t="shared" si="10"/>
        <v>0</v>
      </c>
      <c r="I39" s="7">
        <f t="shared" si="10"/>
        <v>0</v>
      </c>
      <c r="J39" s="7">
        <f t="shared" si="10"/>
        <v>0</v>
      </c>
      <c r="K39" s="21" t="e">
        <f t="shared" si="10"/>
        <v>#DIV/0!</v>
      </c>
    </row>
    <row r="40" spans="1:11" ht="18" customHeight="1" x14ac:dyDescent="0.15">
      <c r="A40" s="12"/>
      <c r="B40" s="5"/>
      <c r="C40" s="5"/>
      <c r="D40" s="5"/>
      <c r="E40" s="5"/>
      <c r="F40" s="5"/>
      <c r="G40" s="5"/>
      <c r="H40" s="5"/>
      <c r="I40" s="5"/>
      <c r="J40" s="5"/>
    </row>
    <row r="41" spans="1:11" ht="18" customHeight="1" x14ac:dyDescent="0.15">
      <c r="A41" s="11" t="s">
        <v>38</v>
      </c>
      <c r="B41" s="21">
        <f>+SUM(B26,B39)</f>
        <v>0</v>
      </c>
      <c r="C41" s="5"/>
      <c r="D41" s="5"/>
      <c r="E41" s="5"/>
      <c r="F41" s="5"/>
      <c r="G41" s="7"/>
      <c r="H41" s="7"/>
      <c r="I41" s="7"/>
      <c r="J41" s="7"/>
    </row>
    <row r="42" spans="1:11" x14ac:dyDescent="0.15">
      <c r="A42" s="3" t="s">
        <v>26</v>
      </c>
    </row>
  </sheetData>
  <sheetProtection sheet="1" objects="1" scenarios="1"/>
  <mergeCells count="14">
    <mergeCell ref="A29:A30"/>
    <mergeCell ref="B29:B30"/>
    <mergeCell ref="C29:F29"/>
    <mergeCell ref="E4:F4"/>
    <mergeCell ref="E5:F5"/>
    <mergeCell ref="C16:F16"/>
    <mergeCell ref="B16:B17"/>
    <mergeCell ref="A16:A17"/>
    <mergeCell ref="A7:F7"/>
    <mergeCell ref="B15:C15"/>
    <mergeCell ref="B28:C28"/>
    <mergeCell ref="B11:C11"/>
    <mergeCell ref="D11:F11"/>
    <mergeCell ref="A11:A12"/>
  </mergeCells>
  <phoneticPr fontId="1"/>
  <dataValidations count="1">
    <dataValidation type="list" allowBlank="1" showInputMessage="1" showErrorMessage="1" sqref="A13" xr:uid="{45FD6246-3FB6-4744-AF0F-2F0D1348B038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6B5F-E2E5-4023-BADB-03E349C0AE80}">
  <sheetPr>
    <pageSetUpPr fitToPage="1"/>
  </sheetPr>
  <dimension ref="A1:K42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37</v>
      </c>
      <c r="F1" s="10" t="s">
        <v>11</v>
      </c>
    </row>
    <row r="2" spans="1:10" s="1" customFormat="1" ht="12" x14ac:dyDescent="0.15">
      <c r="F2" s="28" t="s">
        <v>14</v>
      </c>
    </row>
    <row r="3" spans="1:10" s="1" customFormat="1" ht="12" x14ac:dyDescent="0.15">
      <c r="A3" s="15" t="s">
        <v>19</v>
      </c>
      <c r="F3" s="28" t="s">
        <v>39</v>
      </c>
    </row>
    <row r="4" spans="1:10" s="1" customFormat="1" ht="12" x14ac:dyDescent="0.15">
      <c r="D4" s="10" t="s">
        <v>13</v>
      </c>
      <c r="E4" s="46" t="s">
        <v>46</v>
      </c>
      <c r="F4" s="46"/>
    </row>
    <row r="5" spans="1:10" s="1" customFormat="1" ht="12" x14ac:dyDescent="0.15">
      <c r="D5" s="10" t="s">
        <v>2</v>
      </c>
      <c r="E5" s="46" t="s">
        <v>47</v>
      </c>
      <c r="F5" s="46"/>
    </row>
    <row r="6" spans="1:10" s="1" customFormat="1" ht="12" x14ac:dyDescent="0.15">
      <c r="E6" s="2"/>
      <c r="F6" s="2"/>
    </row>
    <row r="7" spans="1:10" s="1" customFormat="1" ht="14.25" customHeight="1" x14ac:dyDescent="0.15">
      <c r="A7" s="41" t="s">
        <v>35</v>
      </c>
      <c r="B7" s="41"/>
      <c r="C7" s="41"/>
      <c r="D7" s="41"/>
      <c r="E7" s="41"/>
      <c r="F7" s="41"/>
      <c r="G7" s="18"/>
      <c r="J7" s="18"/>
    </row>
    <row r="8" spans="1:10" s="1" customFormat="1" ht="14.25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s="1" customFormat="1" ht="12" x14ac:dyDescent="0.15">
      <c r="A9" s="29" t="s">
        <v>45</v>
      </c>
      <c r="B9" s="30"/>
      <c r="C9" s="30"/>
      <c r="D9" s="30"/>
      <c r="E9" s="30"/>
    </row>
    <row r="10" spans="1:10" s="1" customFormat="1" ht="12" x14ac:dyDescent="0.15"/>
    <row r="11" spans="1:10" x14ac:dyDescent="0.15">
      <c r="A11" s="38" t="s">
        <v>27</v>
      </c>
      <c r="B11" s="44" t="s">
        <v>28</v>
      </c>
      <c r="C11" s="44"/>
      <c r="D11" s="45" t="s">
        <v>25</v>
      </c>
      <c r="E11" s="45"/>
      <c r="F11" s="45"/>
    </row>
    <row r="12" spans="1:10" x14ac:dyDescent="0.15">
      <c r="A12" s="38"/>
      <c r="B12" s="8" t="s">
        <v>29</v>
      </c>
      <c r="C12" s="8" t="s">
        <v>30</v>
      </c>
      <c r="D12" s="22" t="s">
        <v>20</v>
      </c>
      <c r="E12" s="8" t="s">
        <v>21</v>
      </c>
      <c r="F12" s="8" t="s">
        <v>22</v>
      </c>
    </row>
    <row r="13" spans="1:10" x14ac:dyDescent="0.15">
      <c r="A13" s="32" t="s">
        <v>49</v>
      </c>
      <c r="B13" s="33">
        <v>0.5</v>
      </c>
      <c r="C13" s="34">
        <v>0.5</v>
      </c>
      <c r="D13" s="33">
        <v>0.06</v>
      </c>
      <c r="E13" s="34">
        <v>0.05</v>
      </c>
      <c r="F13" s="35">
        <v>0.03</v>
      </c>
    </row>
    <row r="14" spans="1:10" x14ac:dyDescent="0.15">
      <c r="D14" s="16"/>
    </row>
    <row r="15" spans="1:10" ht="18" customHeight="1" x14ac:dyDescent="0.15">
      <c r="A15" s="11" t="s">
        <v>24</v>
      </c>
      <c r="B15" s="42" t="s">
        <v>48</v>
      </c>
      <c r="C15" s="43"/>
      <c r="D15"/>
      <c r="E15"/>
      <c r="F15"/>
      <c r="G15"/>
      <c r="H15"/>
      <c r="I15"/>
      <c r="J15"/>
    </row>
    <row r="16" spans="1:10" x14ac:dyDescent="0.15">
      <c r="A16" s="37" t="s">
        <v>1</v>
      </c>
      <c r="B16" s="38" t="s">
        <v>8</v>
      </c>
      <c r="C16" s="39" t="s">
        <v>10</v>
      </c>
      <c r="D16" s="39"/>
      <c r="E16" s="39"/>
      <c r="F16" s="39"/>
      <c r="G16"/>
      <c r="H16"/>
      <c r="I16"/>
      <c r="J16"/>
    </row>
    <row r="17" spans="1:11" ht="18" customHeight="1" x14ac:dyDescent="0.15">
      <c r="A17" s="37"/>
      <c r="B17" s="38"/>
      <c r="C17" s="31" t="s">
        <v>41</v>
      </c>
      <c r="D17" s="31" t="s">
        <v>42</v>
      </c>
      <c r="E17" s="31" t="s">
        <v>43</v>
      </c>
      <c r="F17" s="31" t="s">
        <v>44</v>
      </c>
      <c r="G17" s="20" t="s">
        <v>6</v>
      </c>
      <c r="H17" s="6" t="s">
        <v>7</v>
      </c>
      <c r="I17" s="6" t="s">
        <v>4</v>
      </c>
      <c r="J17" s="6" t="s">
        <v>5</v>
      </c>
      <c r="K17" s="17"/>
    </row>
    <row r="18" spans="1:11" ht="18" customHeight="1" x14ac:dyDescent="0.15">
      <c r="A18" s="11" t="s">
        <v>0</v>
      </c>
      <c r="B18" s="7">
        <f>+SUM(C18:F18)</f>
        <v>20</v>
      </c>
      <c r="C18" s="36">
        <v>12</v>
      </c>
      <c r="D18" s="36">
        <v>6</v>
      </c>
      <c r="E18" s="36">
        <v>1</v>
      </c>
      <c r="F18" s="36">
        <v>1</v>
      </c>
      <c r="G18" s="19"/>
      <c r="H18" s="19"/>
      <c r="I18" s="19"/>
      <c r="J18" s="19"/>
      <c r="K18" s="17"/>
    </row>
    <row r="19" spans="1:11" ht="18" customHeight="1" x14ac:dyDescent="0.15">
      <c r="A19" s="11" t="s">
        <v>31</v>
      </c>
      <c r="B19" s="13" t="s">
        <v>3</v>
      </c>
      <c r="C19" s="36">
        <v>50</v>
      </c>
      <c r="D19" s="36">
        <v>70</v>
      </c>
      <c r="E19" s="36">
        <v>50</v>
      </c>
      <c r="F19" s="36">
        <v>60</v>
      </c>
      <c r="G19" s="19"/>
      <c r="H19" s="19"/>
      <c r="I19" s="19"/>
      <c r="J19" s="19"/>
      <c r="K19" s="17"/>
    </row>
    <row r="20" spans="1:11" ht="18" customHeight="1" x14ac:dyDescent="0.15">
      <c r="A20" s="11" t="s">
        <v>32</v>
      </c>
      <c r="B20" s="13" t="s">
        <v>3</v>
      </c>
      <c r="C20" s="7">
        <f>+C19*$B$13</f>
        <v>25</v>
      </c>
      <c r="D20" s="7">
        <f>+D19*$B$13</f>
        <v>35</v>
      </c>
      <c r="E20" s="7">
        <f>+E19*$B$13</f>
        <v>25</v>
      </c>
      <c r="F20" s="7">
        <f>+F19*$B$13</f>
        <v>30</v>
      </c>
      <c r="G20" s="19"/>
      <c r="H20" s="19"/>
      <c r="I20" s="19"/>
      <c r="J20" s="19"/>
      <c r="K20" s="17"/>
    </row>
    <row r="21" spans="1:11" ht="18" customHeight="1" x14ac:dyDescent="0.15">
      <c r="A21" s="11" t="s">
        <v>18</v>
      </c>
      <c r="B21" s="7">
        <f>+SUM(C21:F21)</f>
        <v>13095</v>
      </c>
      <c r="C21" s="36">
        <v>8650</v>
      </c>
      <c r="D21" s="36">
        <v>4215</v>
      </c>
      <c r="E21" s="36">
        <v>120</v>
      </c>
      <c r="F21" s="36">
        <v>110</v>
      </c>
      <c r="G21" s="19"/>
      <c r="H21" s="19"/>
      <c r="I21" s="19"/>
      <c r="J21" s="19"/>
      <c r="K21" s="17"/>
    </row>
    <row r="22" spans="1:11" ht="40.5" x14ac:dyDescent="0.15">
      <c r="A22" s="6" t="s">
        <v>12</v>
      </c>
      <c r="B22" s="9" t="s">
        <v>33</v>
      </c>
      <c r="C22" s="9" t="s">
        <v>23</v>
      </c>
      <c r="D22" s="9" t="s">
        <v>23</v>
      </c>
      <c r="E22" s="9" t="s">
        <v>23</v>
      </c>
      <c r="F22" s="9" t="s">
        <v>23</v>
      </c>
      <c r="G22" s="8" t="s">
        <v>9</v>
      </c>
      <c r="H22" s="8" t="s">
        <v>9</v>
      </c>
      <c r="I22" s="8" t="s">
        <v>9</v>
      </c>
      <c r="J22" s="8" t="s">
        <v>9</v>
      </c>
      <c r="K22" s="9" t="s">
        <v>34</v>
      </c>
    </row>
    <row r="23" spans="1:11" ht="18" customHeight="1" x14ac:dyDescent="0.15">
      <c r="A23" s="11" t="s">
        <v>15</v>
      </c>
      <c r="B23" s="21">
        <f>+ROUNDUP(SUM(G23:J23)/20,1)</f>
        <v>18.600000000000001</v>
      </c>
      <c r="C23" s="36">
        <v>1</v>
      </c>
      <c r="D23" s="36">
        <v>1</v>
      </c>
      <c r="E23" s="36">
        <v>1</v>
      </c>
      <c r="F23" s="36">
        <v>1</v>
      </c>
      <c r="G23" s="7">
        <f>+C$20*C$21*C23/1000</f>
        <v>216.25</v>
      </c>
      <c r="H23" s="7">
        <f t="shared" ref="G23:J25" si="0">+D$20*D$21*D23/1000</f>
        <v>147.52500000000001</v>
      </c>
      <c r="I23" s="7">
        <f t="shared" si="0"/>
        <v>3</v>
      </c>
      <c r="J23" s="7">
        <f t="shared" si="0"/>
        <v>3.3</v>
      </c>
      <c r="K23" s="21">
        <f>+ROUNDUP(SUM(G23:J23)/$B$13*$C$13/25,1)</f>
        <v>14.9</v>
      </c>
    </row>
    <row r="24" spans="1:11" ht="18" customHeight="1" x14ac:dyDescent="0.15">
      <c r="A24" s="11" t="s">
        <v>16</v>
      </c>
      <c r="B24" s="21">
        <f>+ROUNDUP(SUM(G24:J24)/20,1)</f>
        <v>0</v>
      </c>
      <c r="C24" s="36"/>
      <c r="D24" s="36"/>
      <c r="E24" s="36"/>
      <c r="F24" s="36"/>
      <c r="G24" s="7">
        <f t="shared" si="0"/>
        <v>0</v>
      </c>
      <c r="H24" s="7">
        <f t="shared" si="0"/>
        <v>0</v>
      </c>
      <c r="I24" s="7">
        <f t="shared" si="0"/>
        <v>0</v>
      </c>
      <c r="J24" s="7">
        <f t="shared" si="0"/>
        <v>0</v>
      </c>
      <c r="K24" s="21">
        <f>+ROUNDUP(SUM(G24:J24)/$B$13*$C$13/25,1)</f>
        <v>0</v>
      </c>
    </row>
    <row r="25" spans="1:11" ht="18" customHeight="1" x14ac:dyDescent="0.15">
      <c r="A25" s="11" t="s">
        <v>17</v>
      </c>
      <c r="B25" s="21">
        <f>+ROUNDUP(SUM(G25:J25)/20,1)</f>
        <v>37.1</v>
      </c>
      <c r="C25" s="36">
        <v>2</v>
      </c>
      <c r="D25" s="36">
        <v>2</v>
      </c>
      <c r="E25" s="36">
        <v>2</v>
      </c>
      <c r="F25" s="36">
        <v>2</v>
      </c>
      <c r="G25" s="7">
        <f t="shared" si="0"/>
        <v>432.5</v>
      </c>
      <c r="H25" s="7">
        <f t="shared" si="0"/>
        <v>295.05</v>
      </c>
      <c r="I25" s="7">
        <f t="shared" si="0"/>
        <v>6</v>
      </c>
      <c r="J25" s="7">
        <f t="shared" si="0"/>
        <v>6.6</v>
      </c>
      <c r="K25" s="21">
        <f>+ROUNDUP(SUM(G25:J25)/$B$13*$C$13/25,1)</f>
        <v>29.700000000000003</v>
      </c>
    </row>
    <row r="26" spans="1:11" ht="18" customHeight="1" x14ac:dyDescent="0.15">
      <c r="A26" s="11" t="s">
        <v>36</v>
      </c>
      <c r="B26" s="21">
        <f t="shared" ref="B26:K26" si="1">+SUBTOTAL(9,B23:B25)</f>
        <v>55.7</v>
      </c>
      <c r="C26" s="7">
        <f t="shared" si="1"/>
        <v>3</v>
      </c>
      <c r="D26" s="7">
        <f t="shared" si="1"/>
        <v>3</v>
      </c>
      <c r="E26" s="7">
        <f t="shared" si="1"/>
        <v>3</v>
      </c>
      <c r="F26" s="7">
        <f t="shared" si="1"/>
        <v>3</v>
      </c>
      <c r="G26" s="7">
        <f t="shared" si="1"/>
        <v>648.75</v>
      </c>
      <c r="H26" s="7">
        <f t="shared" si="1"/>
        <v>442.57500000000005</v>
      </c>
      <c r="I26" s="7">
        <f t="shared" si="1"/>
        <v>9</v>
      </c>
      <c r="J26" s="7">
        <f t="shared" si="1"/>
        <v>9.8999999999999986</v>
      </c>
      <c r="K26" s="21">
        <f t="shared" si="1"/>
        <v>44.6</v>
      </c>
    </row>
    <row r="27" spans="1:11" ht="17.2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</row>
    <row r="28" spans="1:11" ht="18" customHeight="1" x14ac:dyDescent="0.15">
      <c r="A28" s="11" t="s">
        <v>24</v>
      </c>
      <c r="B28" s="42"/>
      <c r="C28" s="43"/>
      <c r="D28"/>
      <c r="E28"/>
      <c r="F28"/>
      <c r="G28"/>
      <c r="H28"/>
      <c r="I28"/>
      <c r="J28"/>
    </row>
    <row r="29" spans="1:11" x14ac:dyDescent="0.15">
      <c r="A29" s="37" t="s">
        <v>1</v>
      </c>
      <c r="B29" s="38" t="s">
        <v>8</v>
      </c>
      <c r="C29" s="39" t="s">
        <v>10</v>
      </c>
      <c r="D29" s="39"/>
      <c r="E29" s="39"/>
      <c r="F29" s="39"/>
      <c r="G29"/>
      <c r="H29"/>
      <c r="I29"/>
      <c r="J29"/>
    </row>
    <row r="30" spans="1:11" ht="18" customHeight="1" x14ac:dyDescent="0.15">
      <c r="A30" s="37"/>
      <c r="B30" s="38"/>
      <c r="C30" s="31" t="s">
        <v>41</v>
      </c>
      <c r="D30" s="31" t="s">
        <v>42</v>
      </c>
      <c r="E30" s="31" t="s">
        <v>43</v>
      </c>
      <c r="F30" s="31" t="s">
        <v>44</v>
      </c>
      <c r="G30" s="6" t="s">
        <v>6</v>
      </c>
      <c r="H30" s="6" t="s">
        <v>7</v>
      </c>
      <c r="I30" s="6" t="s">
        <v>4</v>
      </c>
      <c r="J30" s="6" t="s">
        <v>5</v>
      </c>
      <c r="K30" s="17"/>
    </row>
    <row r="31" spans="1:11" ht="18" customHeight="1" x14ac:dyDescent="0.15">
      <c r="A31" s="11" t="s">
        <v>0</v>
      </c>
      <c r="B31" s="7">
        <f>+SUM(C31:F31)</f>
        <v>0</v>
      </c>
      <c r="C31" s="27"/>
      <c r="D31" s="27"/>
      <c r="E31" s="27"/>
      <c r="F31" s="27"/>
      <c r="G31" s="19"/>
      <c r="H31" s="19"/>
      <c r="I31" s="19"/>
      <c r="J31" s="19"/>
      <c r="K31" s="17"/>
    </row>
    <row r="32" spans="1:11" ht="18" customHeight="1" x14ac:dyDescent="0.15">
      <c r="A32" s="11" t="s">
        <v>31</v>
      </c>
      <c r="B32" s="13" t="s">
        <v>3</v>
      </c>
      <c r="C32" s="27"/>
      <c r="D32" s="27"/>
      <c r="E32" s="27"/>
      <c r="F32" s="27"/>
      <c r="G32" s="19"/>
      <c r="H32" s="19"/>
      <c r="I32" s="19"/>
      <c r="J32" s="19"/>
      <c r="K32" s="17"/>
    </row>
    <row r="33" spans="1:11" ht="18" customHeight="1" x14ac:dyDescent="0.15">
      <c r="A33" s="11" t="s">
        <v>32</v>
      </c>
      <c r="B33" s="13" t="s">
        <v>3</v>
      </c>
      <c r="C33" s="7">
        <f>+C32*$B$13</f>
        <v>0</v>
      </c>
      <c r="D33" s="7">
        <f>+D32*$B$13</f>
        <v>0</v>
      </c>
      <c r="E33" s="7">
        <f t="shared" ref="E33:F33" si="2">+E32*$B$13</f>
        <v>0</v>
      </c>
      <c r="F33" s="7">
        <f t="shared" si="2"/>
        <v>0</v>
      </c>
      <c r="G33" s="19"/>
      <c r="H33" s="19"/>
      <c r="I33" s="19"/>
      <c r="J33" s="19"/>
      <c r="K33" s="17"/>
    </row>
    <row r="34" spans="1:11" ht="18" customHeight="1" x14ac:dyDescent="0.15">
      <c r="A34" s="11" t="s">
        <v>18</v>
      </c>
      <c r="B34" s="7">
        <f>+SUM(C34:F34)</f>
        <v>0</v>
      </c>
      <c r="C34" s="27"/>
      <c r="D34" s="27"/>
      <c r="E34" s="27"/>
      <c r="F34" s="27"/>
      <c r="G34" s="19"/>
      <c r="H34" s="19"/>
      <c r="I34" s="19"/>
      <c r="J34" s="19"/>
      <c r="K34" s="17"/>
    </row>
    <row r="35" spans="1:11" ht="40.5" x14ac:dyDescent="0.15">
      <c r="A35" s="6" t="s">
        <v>12</v>
      </c>
      <c r="B35" s="9" t="s">
        <v>33</v>
      </c>
      <c r="C35" s="9" t="s">
        <v>23</v>
      </c>
      <c r="D35" s="9" t="s">
        <v>23</v>
      </c>
      <c r="E35" s="9" t="s">
        <v>23</v>
      </c>
      <c r="F35" s="9" t="s">
        <v>23</v>
      </c>
      <c r="G35" s="8" t="s">
        <v>9</v>
      </c>
      <c r="H35" s="8" t="s">
        <v>9</v>
      </c>
      <c r="I35" s="8" t="s">
        <v>9</v>
      </c>
      <c r="J35" s="8" t="s">
        <v>9</v>
      </c>
      <c r="K35" s="9" t="s">
        <v>34</v>
      </c>
    </row>
    <row r="36" spans="1:11" ht="18" customHeight="1" x14ac:dyDescent="0.15">
      <c r="A36" s="11" t="s">
        <v>15</v>
      </c>
      <c r="B36" s="21">
        <f>+ROUNDUP(SUM(G36:J36)/20,1)</f>
        <v>0</v>
      </c>
      <c r="C36" s="27"/>
      <c r="D36" s="27"/>
      <c r="E36" s="27"/>
      <c r="F36" s="27"/>
      <c r="G36" s="7">
        <f t="shared" ref="G36:J38" si="3">+C$33*C$34*C36/1000</f>
        <v>0</v>
      </c>
      <c r="H36" s="7">
        <f t="shared" si="3"/>
        <v>0</v>
      </c>
      <c r="I36" s="7">
        <f t="shared" si="3"/>
        <v>0</v>
      </c>
      <c r="J36" s="7">
        <f t="shared" si="3"/>
        <v>0</v>
      </c>
      <c r="K36" s="21">
        <f>+ROUNDUP(SUM(G36:J36)/$B$13*$C$13/25,1)</f>
        <v>0</v>
      </c>
    </row>
    <row r="37" spans="1:11" ht="18" customHeight="1" x14ac:dyDescent="0.15">
      <c r="A37" s="11" t="s">
        <v>16</v>
      </c>
      <c r="B37" s="21">
        <f>+ROUNDUP(SUM(G37:J37)/20,1)</f>
        <v>0</v>
      </c>
      <c r="C37" s="27"/>
      <c r="D37" s="27"/>
      <c r="E37" s="27"/>
      <c r="F37" s="27"/>
      <c r="G37" s="7">
        <f t="shared" si="3"/>
        <v>0</v>
      </c>
      <c r="H37" s="7">
        <f t="shared" si="3"/>
        <v>0</v>
      </c>
      <c r="I37" s="7">
        <f t="shared" si="3"/>
        <v>0</v>
      </c>
      <c r="J37" s="7">
        <f t="shared" si="3"/>
        <v>0</v>
      </c>
      <c r="K37" s="21">
        <f>+ROUNDUP(SUM(G37:J37)/$B$13*$C$13/25,1)</f>
        <v>0</v>
      </c>
    </row>
    <row r="38" spans="1:11" ht="18" customHeight="1" x14ac:dyDescent="0.15">
      <c r="A38" s="11" t="s">
        <v>17</v>
      </c>
      <c r="B38" s="21">
        <f>+ROUNDUP(SUM(G38:J38)/20,1)</f>
        <v>0</v>
      </c>
      <c r="C38" s="27"/>
      <c r="D38" s="27"/>
      <c r="E38" s="27"/>
      <c r="F38" s="27"/>
      <c r="G38" s="7">
        <f t="shared" si="3"/>
        <v>0</v>
      </c>
      <c r="H38" s="7">
        <f t="shared" si="3"/>
        <v>0</v>
      </c>
      <c r="I38" s="7">
        <f t="shared" si="3"/>
        <v>0</v>
      </c>
      <c r="J38" s="7">
        <f t="shared" si="3"/>
        <v>0</v>
      </c>
      <c r="K38" s="21">
        <f>+ROUNDUP(SUM(G38:J38)/$B$13*$C$13/25,1)</f>
        <v>0</v>
      </c>
    </row>
    <row r="39" spans="1:11" ht="18" customHeight="1" x14ac:dyDescent="0.15">
      <c r="A39" s="11" t="s">
        <v>36</v>
      </c>
      <c r="B39" s="21">
        <f t="shared" ref="B39:K39" si="4">+SUBTOTAL(9,B36:B38)</f>
        <v>0</v>
      </c>
      <c r="C39" s="7">
        <f t="shared" si="4"/>
        <v>0</v>
      </c>
      <c r="D39" s="7">
        <f t="shared" si="4"/>
        <v>0</v>
      </c>
      <c r="E39" s="7">
        <f t="shared" si="4"/>
        <v>0</v>
      </c>
      <c r="F39" s="7">
        <f t="shared" si="4"/>
        <v>0</v>
      </c>
      <c r="G39" s="7">
        <f t="shared" si="4"/>
        <v>0</v>
      </c>
      <c r="H39" s="7">
        <f t="shared" si="4"/>
        <v>0</v>
      </c>
      <c r="I39" s="7">
        <f t="shared" si="4"/>
        <v>0</v>
      </c>
      <c r="J39" s="7">
        <f t="shared" si="4"/>
        <v>0</v>
      </c>
      <c r="K39" s="21">
        <f t="shared" si="4"/>
        <v>0</v>
      </c>
    </row>
    <row r="40" spans="1:11" ht="18" customHeight="1" x14ac:dyDescent="0.15">
      <c r="A40" s="12"/>
      <c r="B40" s="5"/>
      <c r="C40" s="5"/>
      <c r="D40" s="5"/>
      <c r="E40" s="5"/>
      <c r="F40" s="5"/>
      <c r="G40" s="5"/>
      <c r="H40" s="5"/>
      <c r="I40" s="5"/>
      <c r="J40" s="5"/>
    </row>
    <row r="41" spans="1:11" ht="18" customHeight="1" x14ac:dyDescent="0.15">
      <c r="A41" s="11" t="s">
        <v>38</v>
      </c>
      <c r="B41" s="21">
        <f>+SUM(B26,B39)</f>
        <v>55.7</v>
      </c>
      <c r="C41" s="5"/>
      <c r="D41" s="5"/>
      <c r="E41" s="5"/>
      <c r="F41" s="5"/>
      <c r="G41" s="7"/>
      <c r="H41" s="7"/>
      <c r="I41" s="7"/>
      <c r="J41" s="7"/>
    </row>
    <row r="42" spans="1:11" x14ac:dyDescent="0.15">
      <c r="A42" s="3" t="s">
        <v>26</v>
      </c>
    </row>
  </sheetData>
  <sheetProtection sheet="1" objects="1" scenarios="1"/>
  <mergeCells count="14">
    <mergeCell ref="A29:A30"/>
    <mergeCell ref="B29:B30"/>
    <mergeCell ref="C29:F29"/>
    <mergeCell ref="E4:F4"/>
    <mergeCell ref="E5:F5"/>
    <mergeCell ref="A7:F7"/>
    <mergeCell ref="A11:A12"/>
    <mergeCell ref="B11:C11"/>
    <mergeCell ref="D11:F11"/>
    <mergeCell ref="B15:C15"/>
    <mergeCell ref="A16:A17"/>
    <mergeCell ref="B16:B17"/>
    <mergeCell ref="C16:F16"/>
    <mergeCell ref="B28:C28"/>
  </mergeCells>
  <phoneticPr fontId="1"/>
  <dataValidations count="1">
    <dataValidation type="list" allowBlank="1" showInputMessage="1" showErrorMessage="1" sqref="A13" xr:uid="{1597415C-6903-456C-B0C6-6A96BEA0EF84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３学期</vt:lpstr>
      <vt:lpstr>記入例</vt:lpstr>
      <vt:lpstr>'３学期'!Print_Area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</cp:lastModifiedBy>
  <cp:lastPrinted>2023-06-08T06:44:45Z</cp:lastPrinted>
  <dcterms:created xsi:type="dcterms:W3CDTF">2004-06-03T01:22:27Z</dcterms:created>
  <dcterms:modified xsi:type="dcterms:W3CDTF">2023-06-08T06:44:52Z</dcterms:modified>
</cp:coreProperties>
</file>