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３３　パン\使用見込数量\小麦粉使用量申請書\2023（R５）年度\２学期\"/>
    </mc:Choice>
  </mc:AlternateContent>
  <xr:revisionPtr revIDLastSave="0" documentId="13_ncr:1_{004B0C7C-76BA-43F3-B32C-419E60423E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２学期" sheetId="21" r:id="rId1"/>
    <sheet name="記入例" sheetId="23" r:id="rId2"/>
  </sheets>
  <definedNames>
    <definedName name="_xlnm.Print_Area" localSheetId="0">'２学期'!$A$1:$F$46</definedName>
    <definedName name="_xlnm.Print_Area" localSheetId="1">記入例!$A$1:$K$46</definedName>
  </definedNames>
  <calcPr calcId="191029"/>
</workbook>
</file>

<file path=xl/calcChain.xml><?xml version="1.0" encoding="utf-8"?>
<calcChain xmlns="http://schemas.openxmlformats.org/spreadsheetml/2006/main">
  <c r="F43" i="23" l="1"/>
  <c r="E43" i="23"/>
  <c r="D43" i="23"/>
  <c r="C43" i="23"/>
  <c r="B36" i="23"/>
  <c r="F35" i="23"/>
  <c r="J42" i="23" s="1"/>
  <c r="E35" i="23"/>
  <c r="I42" i="23" s="1"/>
  <c r="D35" i="23"/>
  <c r="H42" i="23" s="1"/>
  <c r="C35" i="23"/>
  <c r="G42" i="23" s="1"/>
  <c r="B33" i="23"/>
  <c r="F28" i="23"/>
  <c r="E28" i="23"/>
  <c r="D28" i="23"/>
  <c r="C28" i="23"/>
  <c r="B21" i="23"/>
  <c r="F20" i="23"/>
  <c r="J27" i="23" s="1"/>
  <c r="E20" i="23"/>
  <c r="I27" i="23" s="1"/>
  <c r="D20" i="23"/>
  <c r="H27" i="23" s="1"/>
  <c r="C20" i="23"/>
  <c r="G27" i="23" s="1"/>
  <c r="B18" i="23"/>
  <c r="K42" i="21"/>
  <c r="B42" i="21"/>
  <c r="K41" i="21"/>
  <c r="B41" i="21"/>
  <c r="K40" i="21"/>
  <c r="B40" i="21"/>
  <c r="K39" i="21"/>
  <c r="B39" i="21"/>
  <c r="K38" i="21"/>
  <c r="B38" i="21"/>
  <c r="K27" i="21"/>
  <c r="B27" i="21"/>
  <c r="K26" i="21"/>
  <c r="B26" i="21"/>
  <c r="K25" i="21"/>
  <c r="B25" i="21"/>
  <c r="K23" i="21"/>
  <c r="B23" i="21"/>
  <c r="B36" i="21"/>
  <c r="B33" i="21"/>
  <c r="B21" i="21"/>
  <c r="B18" i="21"/>
  <c r="E35" i="21"/>
  <c r="I42" i="21" s="1"/>
  <c r="F35" i="21"/>
  <c r="J38" i="21" s="1"/>
  <c r="D35" i="21"/>
  <c r="H41" i="21" s="1"/>
  <c r="C35" i="21"/>
  <c r="G40" i="21" s="1"/>
  <c r="F20" i="21"/>
  <c r="E20" i="21"/>
  <c r="D20" i="21"/>
  <c r="C20" i="21"/>
  <c r="B27" i="23" l="1"/>
  <c r="K27" i="23"/>
  <c r="B42" i="23"/>
  <c r="K42" i="23"/>
  <c r="H23" i="23"/>
  <c r="H24" i="23"/>
  <c r="H25" i="23"/>
  <c r="H26" i="23"/>
  <c r="J38" i="23"/>
  <c r="J39" i="23"/>
  <c r="J40" i="23"/>
  <c r="J41" i="23"/>
  <c r="I23" i="23"/>
  <c r="I24" i="23"/>
  <c r="I25" i="23"/>
  <c r="I26" i="23"/>
  <c r="J23" i="23"/>
  <c r="J24" i="23"/>
  <c r="J25" i="23"/>
  <c r="J26" i="23"/>
  <c r="G38" i="23"/>
  <c r="G39" i="23"/>
  <c r="G40" i="23"/>
  <c r="G41" i="23"/>
  <c r="H38" i="23"/>
  <c r="H39" i="23"/>
  <c r="H40" i="23"/>
  <c r="H41" i="23"/>
  <c r="G23" i="23"/>
  <c r="G24" i="23"/>
  <c r="G25" i="23"/>
  <c r="G26" i="23"/>
  <c r="I38" i="23"/>
  <c r="I39" i="23"/>
  <c r="I40" i="23"/>
  <c r="I41" i="23"/>
  <c r="H40" i="21"/>
  <c r="I40" i="21"/>
  <c r="J40" i="21"/>
  <c r="J39" i="21"/>
  <c r="J42" i="21"/>
  <c r="I41" i="21"/>
  <c r="J41" i="21"/>
  <c r="I39" i="21"/>
  <c r="I38" i="21"/>
  <c r="G39" i="21"/>
  <c r="G42" i="21"/>
  <c r="H39" i="21"/>
  <c r="H42" i="21"/>
  <c r="G38" i="21"/>
  <c r="G41" i="21"/>
  <c r="H38" i="21"/>
  <c r="J26" i="21"/>
  <c r="I26" i="21"/>
  <c r="H26" i="21"/>
  <c r="G26" i="21"/>
  <c r="F43" i="21"/>
  <c r="E43" i="21"/>
  <c r="D43" i="21"/>
  <c r="C43" i="21"/>
  <c r="F28" i="21"/>
  <c r="E28" i="21"/>
  <c r="D28" i="21"/>
  <c r="C28" i="21"/>
  <c r="J27" i="21"/>
  <c r="I27" i="21"/>
  <c r="H27" i="21"/>
  <c r="G27" i="21"/>
  <c r="J25" i="21"/>
  <c r="I25" i="21"/>
  <c r="H25" i="21"/>
  <c r="G25" i="21"/>
  <c r="J24" i="21"/>
  <c r="I24" i="21"/>
  <c r="H24" i="21"/>
  <c r="G24" i="21"/>
  <c r="J23" i="21"/>
  <c r="I23" i="21"/>
  <c r="H23" i="21"/>
  <c r="G23" i="21"/>
  <c r="B24" i="21" l="1"/>
  <c r="K24" i="21"/>
  <c r="B39" i="23"/>
  <c r="K39" i="23"/>
  <c r="I43" i="23"/>
  <c r="B38" i="23"/>
  <c r="G43" i="23"/>
  <c r="K38" i="23"/>
  <c r="K43" i="23" s="1"/>
  <c r="B25" i="23"/>
  <c r="K25" i="23"/>
  <c r="H43" i="23"/>
  <c r="I28" i="23"/>
  <c r="B24" i="23"/>
  <c r="K24" i="23"/>
  <c r="B41" i="23"/>
  <c r="K41" i="23"/>
  <c r="B23" i="23"/>
  <c r="G28" i="23"/>
  <c r="K23" i="23"/>
  <c r="B40" i="23"/>
  <c r="K40" i="23"/>
  <c r="J28" i="23"/>
  <c r="H28" i="23"/>
  <c r="J43" i="23"/>
  <c r="B26" i="23"/>
  <c r="K26" i="23"/>
  <c r="K43" i="21"/>
  <c r="G28" i="21"/>
  <c r="G43" i="21"/>
  <c r="H28" i="21"/>
  <c r="H43" i="21"/>
  <c r="I43" i="21"/>
  <c r="J28" i="21"/>
  <c r="J43" i="21"/>
  <c r="I28" i="21"/>
  <c r="K28" i="23" l="1"/>
  <c r="B43" i="23"/>
  <c r="B28" i="23"/>
  <c r="B45" i="23" s="1"/>
  <c r="K28" i="21"/>
  <c r="B28" i="21"/>
  <c r="B43" i="21"/>
  <c r="B45" i="21" l="1"/>
</calcChain>
</file>

<file path=xl/sharedStrings.xml><?xml version="1.0" encoding="utf-8"?>
<sst xmlns="http://schemas.openxmlformats.org/spreadsheetml/2006/main" count="182" uniqueCount="52">
  <si>
    <t>学校数</t>
    <rPh sb="0" eb="3">
      <t>ガッコウスウ</t>
    </rPh>
    <phoneticPr fontId="1"/>
  </si>
  <si>
    <t>学校区分</t>
    <rPh sb="0" eb="3">
      <t>ガッコウク</t>
    </rPh>
    <rPh sb="3" eb="4">
      <t>ブン</t>
    </rPh>
    <phoneticPr fontId="1"/>
  </si>
  <si>
    <t>代表者名</t>
    <rPh sb="0" eb="3">
      <t>ダイヒョウシャ</t>
    </rPh>
    <rPh sb="3" eb="4">
      <t>メイ</t>
    </rPh>
    <phoneticPr fontId="1"/>
  </si>
  <si>
    <t>-</t>
    <phoneticPr fontId="1"/>
  </si>
  <si>
    <t>特別支援学校等</t>
  </si>
  <si>
    <t>定時制高等学校</t>
  </si>
  <si>
    <t>小学校</t>
  </si>
  <si>
    <t>中学校</t>
  </si>
  <si>
    <t>合計</t>
    <rPh sb="0" eb="1">
      <t>ゴウ</t>
    </rPh>
    <rPh sb="1" eb="2">
      <t>ケイ</t>
    </rPh>
    <phoneticPr fontId="1"/>
  </si>
  <si>
    <t>使用量(kg)</t>
    <rPh sb="0" eb="3">
      <t>シヨウリョウ</t>
    </rPh>
    <phoneticPr fontId="1"/>
  </si>
  <si>
    <t>内訳</t>
    <rPh sb="0" eb="2">
      <t>ウチワケ</t>
    </rPh>
    <phoneticPr fontId="1"/>
  </si>
  <si>
    <t>（メール施行）</t>
    <rPh sb="4" eb="5">
      <t>シ</t>
    </rPh>
    <rPh sb="5" eb="6">
      <t>ギョウ</t>
    </rPh>
    <phoneticPr fontId="1"/>
  </si>
  <si>
    <t>月</t>
    <rPh sb="0" eb="1">
      <t>ツキ</t>
    </rPh>
    <phoneticPr fontId="1"/>
  </si>
  <si>
    <t>10月分</t>
    <rPh sb="2" eb="3">
      <t>ガツ</t>
    </rPh>
    <phoneticPr fontId="1"/>
  </si>
  <si>
    <t>11月分</t>
    <rPh sb="2" eb="3">
      <t>ガツ</t>
    </rPh>
    <phoneticPr fontId="1"/>
  </si>
  <si>
    <t>名称</t>
    <rPh sb="0" eb="1">
      <t>ナ</t>
    </rPh>
    <rPh sb="1" eb="2">
      <t>ショウ</t>
    </rPh>
    <phoneticPr fontId="1"/>
  </si>
  <si>
    <t>第　　　　　　号</t>
    <rPh sb="0" eb="1">
      <t>ダイ</t>
    </rPh>
    <rPh sb="7" eb="8">
      <t>ゴウ</t>
    </rPh>
    <phoneticPr fontId="1"/>
  </si>
  <si>
    <t>８月分</t>
    <rPh sb="1" eb="2">
      <t>ガツ</t>
    </rPh>
    <phoneticPr fontId="1"/>
  </si>
  <si>
    <t>９月分</t>
    <rPh sb="1" eb="2">
      <t>ガツ</t>
    </rPh>
    <phoneticPr fontId="1"/>
  </si>
  <si>
    <t>給食予定人員(１回平均)</t>
    <rPh sb="0" eb="2">
      <t>キュウショク</t>
    </rPh>
    <rPh sb="2" eb="4">
      <t>ヨテイ</t>
    </rPh>
    <rPh sb="4" eb="6">
      <t>ジンイン</t>
    </rPh>
    <rPh sb="8" eb="9">
      <t>カイ</t>
    </rPh>
    <rPh sb="9" eb="11">
      <t>ヘイキン</t>
    </rPh>
    <phoneticPr fontId="1"/>
  </si>
  <si>
    <t>兵庫県学校給食・食育支援センター所長　様</t>
    <rPh sb="0" eb="16">
      <t>ヒョウゴケン</t>
    </rPh>
    <rPh sb="16" eb="18">
      <t>ショチョウ</t>
    </rPh>
    <rPh sb="19" eb="20">
      <t>サマ</t>
    </rPh>
    <phoneticPr fontId="1"/>
  </si>
  <si>
    <t>ショートニング</t>
    <phoneticPr fontId="1"/>
  </si>
  <si>
    <t>砂糖</t>
    <rPh sb="0" eb="2">
      <t>サトウ</t>
    </rPh>
    <phoneticPr fontId="1"/>
  </si>
  <si>
    <t>脱脂粉乳</t>
    <rPh sb="0" eb="4">
      <t>ダッシフンニュウ</t>
    </rPh>
    <phoneticPr fontId="1"/>
  </si>
  <si>
    <t>パン給食
予定日数
（月平均）</t>
    <rPh sb="2" eb="4">
      <t>キュウショク</t>
    </rPh>
    <rPh sb="5" eb="7">
      <t>ヨテイ</t>
    </rPh>
    <rPh sb="7" eb="9">
      <t>ニッスウ</t>
    </rPh>
    <phoneticPr fontId="1"/>
  </si>
  <si>
    <t>工場名</t>
    <rPh sb="0" eb="3">
      <t>コウジョウメイ</t>
    </rPh>
    <phoneticPr fontId="1"/>
  </si>
  <si>
    <t>副材料比率(%)</t>
    <rPh sb="0" eb="3">
      <t>フクザイリョウ</t>
    </rPh>
    <rPh sb="3" eb="5">
      <t>ヒリツ</t>
    </rPh>
    <phoneticPr fontId="1"/>
  </si>
  <si>
    <t>12月分</t>
    <rPh sb="2" eb="3">
      <t>ガツ</t>
    </rPh>
    <phoneticPr fontId="1"/>
  </si>
  <si>
    <t>８～12月計</t>
    <phoneticPr fontId="1"/>
  </si>
  <si>
    <t>※工場毎に記入してください。</t>
    <rPh sb="1" eb="3">
      <t>コウジョウ</t>
    </rPh>
    <rPh sb="3" eb="4">
      <t>マイ</t>
    </rPh>
    <rPh sb="5" eb="7">
      <t>キニュウ</t>
    </rPh>
    <phoneticPr fontId="1"/>
  </si>
  <si>
    <t>原料米の産地</t>
    <rPh sb="0" eb="2">
      <t>ゲンリョウ</t>
    </rPh>
    <rPh sb="2" eb="3">
      <t>コメ</t>
    </rPh>
    <rPh sb="4" eb="6">
      <t>サンチ</t>
    </rPh>
    <phoneticPr fontId="1"/>
  </si>
  <si>
    <t>主原料の米粉比率(%)</t>
    <rPh sb="0" eb="3">
      <t>シュゲンリョウ</t>
    </rPh>
    <rPh sb="4" eb="6">
      <t>コメコ</t>
    </rPh>
    <rPh sb="6" eb="8">
      <t>ヒリツ</t>
    </rPh>
    <phoneticPr fontId="1"/>
  </si>
  <si>
    <t>米粉</t>
    <rPh sb="0" eb="2">
      <t>コメコ</t>
    </rPh>
    <phoneticPr fontId="1"/>
  </si>
  <si>
    <t>小麦粉</t>
    <rPh sb="0" eb="3">
      <t>コムギコ</t>
    </rPh>
    <phoneticPr fontId="1"/>
  </si>
  <si>
    <t>一人当たり主原料使用量(g)</t>
    <rPh sb="0" eb="2">
      <t>ヒトリ</t>
    </rPh>
    <rPh sb="2" eb="3">
      <t>ア</t>
    </rPh>
    <rPh sb="5" eb="8">
      <t>シュゲンリョウ</t>
    </rPh>
    <rPh sb="8" eb="11">
      <t>シヨウリョウ</t>
    </rPh>
    <phoneticPr fontId="2"/>
  </si>
  <si>
    <t>一人当たり米粉使用量(g)</t>
    <rPh sb="0" eb="2">
      <t>ヒトリ</t>
    </rPh>
    <rPh sb="2" eb="3">
      <t>ア</t>
    </rPh>
    <rPh sb="5" eb="7">
      <t>コメコ</t>
    </rPh>
    <rPh sb="7" eb="10">
      <t>シヨウリョウ</t>
    </rPh>
    <phoneticPr fontId="2"/>
  </si>
  <si>
    <t>使用量
(20kg袋)</t>
    <rPh sb="0" eb="3">
      <t>シヨウリョウ</t>
    </rPh>
    <phoneticPr fontId="1"/>
  </si>
  <si>
    <t>小麦粉使用量
(25kg袋)</t>
    <rPh sb="0" eb="3">
      <t>コムギコ</t>
    </rPh>
    <rPh sb="3" eb="6">
      <t>シヨウリョウ</t>
    </rPh>
    <rPh sb="12" eb="13">
      <t>フクロ</t>
    </rPh>
    <phoneticPr fontId="1"/>
  </si>
  <si>
    <t>学校給食用米粉使用量申請書</t>
    <rPh sb="0" eb="1">
      <t>ガク</t>
    </rPh>
    <rPh sb="1" eb="2">
      <t>コウ</t>
    </rPh>
    <rPh sb="2" eb="3">
      <t>キュウ</t>
    </rPh>
    <rPh sb="3" eb="4">
      <t>ショク</t>
    </rPh>
    <rPh sb="4" eb="5">
      <t>ヨウ</t>
    </rPh>
    <rPh sb="5" eb="7">
      <t>コメコ</t>
    </rPh>
    <rPh sb="7" eb="8">
      <t>ツカ</t>
    </rPh>
    <rPh sb="8" eb="9">
      <t>ヨウ</t>
    </rPh>
    <rPh sb="9" eb="10">
      <t>リョウ</t>
    </rPh>
    <rPh sb="10" eb="12">
      <t>シンセイ</t>
    </rPh>
    <rPh sb="12" eb="13">
      <t>ショ</t>
    </rPh>
    <phoneticPr fontId="1"/>
  </si>
  <si>
    <t>（別紙様式４）</t>
    <rPh sb="1" eb="3">
      <t>ベッシ</t>
    </rPh>
    <rPh sb="3" eb="5">
      <t>ヨウシキ</t>
    </rPh>
    <phoneticPr fontId="1"/>
  </si>
  <si>
    <t>総計(20kg袋)</t>
    <rPh sb="0" eb="1">
      <t>ソウ</t>
    </rPh>
    <rPh sb="1" eb="2">
      <t>ケイ</t>
    </rPh>
    <phoneticPr fontId="1"/>
  </si>
  <si>
    <t>　　　年　月　日</t>
    <rPh sb="3" eb="4">
      <t>ネン</t>
    </rPh>
    <rPh sb="5" eb="6">
      <t>ツキ</t>
    </rPh>
    <rPh sb="7" eb="8">
      <t>ニチ</t>
    </rPh>
    <phoneticPr fontId="1"/>
  </si>
  <si>
    <t>　　　年度２学期（８～12月分）学校給食用パン用小麦粉の使用見込数量は下記のとおりです。</t>
    <rPh sb="3" eb="5">
      <t>ネンド</t>
    </rPh>
    <rPh sb="6" eb="8">
      <t>ガッキ</t>
    </rPh>
    <rPh sb="13" eb="14">
      <t>ガツ</t>
    </rPh>
    <rPh sb="14" eb="15">
      <t>フン</t>
    </rPh>
    <rPh sb="16" eb="21">
      <t>ガッコウキュウショクヨウ</t>
    </rPh>
    <rPh sb="23" eb="24">
      <t>ヨウ</t>
    </rPh>
    <rPh sb="24" eb="27">
      <t>コムギコ</t>
    </rPh>
    <rPh sb="28" eb="32">
      <t>シヨウミコ</t>
    </rPh>
    <rPh sb="32" eb="34">
      <t>スウリョウ</t>
    </rPh>
    <rPh sb="35" eb="37">
      <t>カキ</t>
    </rPh>
    <phoneticPr fontId="1"/>
  </si>
  <si>
    <t>小学校</t>
    <phoneticPr fontId="1"/>
  </si>
  <si>
    <t>中学校</t>
    <phoneticPr fontId="1"/>
  </si>
  <si>
    <t>特別支援学校等</t>
    <phoneticPr fontId="1"/>
  </si>
  <si>
    <t>定時制高等学校</t>
    <phoneticPr fontId="1"/>
  </si>
  <si>
    <t>(株)×××××</t>
    <rPh sb="1" eb="2">
      <t>カブ</t>
    </rPh>
    <phoneticPr fontId="1"/>
  </si>
  <si>
    <t>○△□市学校給食センター</t>
  </si>
  <si>
    <t>所長　○○○○○</t>
  </si>
  <si>
    <t>令和５年度２学期（８～12月分）学校給食用パン用小麦粉の使用見込数量は下記のとおりです。</t>
    <rPh sb="3" eb="5">
      <t>ネンド</t>
    </rPh>
    <rPh sb="6" eb="8">
      <t>ガッキ</t>
    </rPh>
    <rPh sb="13" eb="14">
      <t>ガツ</t>
    </rPh>
    <rPh sb="14" eb="15">
      <t>フン</t>
    </rPh>
    <rPh sb="16" eb="21">
      <t>ガッコウキュウショクヨウ</t>
    </rPh>
    <rPh sb="23" eb="24">
      <t>ヨウ</t>
    </rPh>
    <rPh sb="24" eb="27">
      <t>コムギコ</t>
    </rPh>
    <rPh sb="28" eb="32">
      <t>シヨウミコ</t>
    </rPh>
    <rPh sb="32" eb="34">
      <t>スウリョウ</t>
    </rPh>
    <rPh sb="35" eb="37">
      <t>カキ</t>
    </rPh>
    <phoneticPr fontId="1"/>
  </si>
  <si>
    <t>県内産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</si>
</sst>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_ "/>
    <numFmt numFmtId="178" formatCode="#,##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177" fontId="3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left" vertical="center" indent="1" shrinkToFit="1"/>
    </xf>
    <xf numFmtId="0" fontId="3" fillId="0" borderId="0" xfId="0" applyFont="1" applyAlignment="1">
      <alignment horizontal="left" vertical="center" indent="1" shrinkToFit="1"/>
    </xf>
    <xf numFmtId="177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4" fillId="0" borderId="0" xfId="0" applyFont="1">
      <alignment vertical="center"/>
    </xf>
    <xf numFmtId="177" fontId="3" fillId="0" borderId="5" xfId="0" applyNumberFormat="1" applyFont="1" applyBorder="1">
      <alignment vertical="center"/>
    </xf>
    <xf numFmtId="0" fontId="5" fillId="0" borderId="3" xfId="0" applyFont="1" applyBorder="1" applyAlignment="1">
      <alignment horizontal="center" vertical="center" shrinkToFit="1"/>
    </xf>
    <xf numFmtId="178" fontId="3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9" fontId="5" fillId="2" borderId="1" xfId="0" applyNumberFormat="1" applyFont="1" applyFill="1" applyBorder="1" applyAlignment="1" applyProtection="1">
      <alignment horizontal="center" vertical="center"/>
      <protection locked="0"/>
    </xf>
    <xf numFmtId="9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indent="1"/>
      <protection locked="0"/>
    </xf>
    <xf numFmtId="177" fontId="3" fillId="2" borderId="1" xfId="0" applyNumberFormat="1" applyFont="1" applyFill="1" applyBorder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2" fillId="2" borderId="0" xfId="0" applyFont="1" applyFill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177" fontId="3" fillId="2" borderId="2" xfId="0" applyNumberFormat="1" applyFont="1" applyFill="1" applyBorder="1" applyAlignment="1" applyProtection="1">
      <alignment horizontal="center" vertical="center"/>
      <protection locked="0"/>
    </xf>
    <xf numFmtId="177" fontId="3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 indent="1" shrinkToFit="1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center" indent="1"/>
    </xf>
    <xf numFmtId="9" fontId="5" fillId="2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 shrinkToFit="1"/>
    </xf>
    <xf numFmtId="9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3</xdr:row>
      <xdr:rowOff>76200</xdr:rowOff>
    </xdr:from>
    <xdr:to>
      <xdr:col>5</xdr:col>
      <xdr:colOff>1066799</xdr:colOff>
      <xdr:row>6</xdr:row>
      <xdr:rowOff>85725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E6FD6615-ACE7-4D31-9CFA-79699F9A2B0B}"/>
            </a:ext>
          </a:extLst>
        </xdr:cNvPr>
        <xdr:cNvSpPr/>
      </xdr:nvSpPr>
      <xdr:spPr>
        <a:xfrm>
          <a:off x="6829425" y="533400"/>
          <a:ext cx="600074" cy="46672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tIns="0" bIns="0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押印不要</a:t>
          </a:r>
        </a:p>
      </xdr:txBody>
    </xdr:sp>
    <xdr:clientData/>
  </xdr:twoCellAnchor>
  <xdr:twoCellAnchor>
    <xdr:from>
      <xdr:col>6</xdr:col>
      <xdr:colOff>276225</xdr:colOff>
      <xdr:row>1</xdr:row>
      <xdr:rowOff>57150</xdr:rowOff>
    </xdr:from>
    <xdr:to>
      <xdr:col>8</xdr:col>
      <xdr:colOff>590551</xdr:colOff>
      <xdr:row>5</xdr:row>
      <xdr:rowOff>123825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2A986262-0571-4417-B593-F95C94493FA0}"/>
            </a:ext>
          </a:extLst>
        </xdr:cNvPr>
        <xdr:cNvSpPr/>
      </xdr:nvSpPr>
      <xdr:spPr>
        <a:xfrm>
          <a:off x="7753350" y="209550"/>
          <a:ext cx="2847976" cy="67627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工場数が２工場を超える場合は、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シートをコピーして作成してください。</a:t>
          </a:r>
        </a:p>
      </xdr:txBody>
    </xdr:sp>
    <xdr:clientData/>
  </xdr:twoCellAnchor>
  <xdr:twoCellAnchor>
    <xdr:from>
      <xdr:col>6</xdr:col>
      <xdr:colOff>276225</xdr:colOff>
      <xdr:row>6</xdr:row>
      <xdr:rowOff>95250</xdr:rowOff>
    </xdr:from>
    <xdr:to>
      <xdr:col>8</xdr:col>
      <xdr:colOff>590551</xdr:colOff>
      <xdr:row>11</xdr:row>
      <xdr:rowOff>152400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D92F0DD8-7DDA-41C1-904C-1A5033DD909D}"/>
            </a:ext>
          </a:extLst>
        </xdr:cNvPr>
        <xdr:cNvSpPr/>
      </xdr:nvSpPr>
      <xdr:spPr>
        <a:xfrm>
          <a:off x="7753350" y="1009650"/>
          <a:ext cx="2847976" cy="89535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押印は不要ですので、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可能な限り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ファイルを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メールでご提出ください。</a:t>
          </a:r>
        </a:p>
      </xdr:txBody>
    </xdr:sp>
    <xdr:clientData/>
  </xdr:twoCellAnchor>
  <xdr:twoCellAnchor>
    <xdr:from>
      <xdr:col>0</xdr:col>
      <xdr:colOff>114300</xdr:colOff>
      <xdr:row>13</xdr:row>
      <xdr:rowOff>57150</xdr:rowOff>
    </xdr:from>
    <xdr:to>
      <xdr:col>0</xdr:col>
      <xdr:colOff>1838325</xdr:colOff>
      <xdr:row>14</xdr:row>
      <xdr:rowOff>123825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3511BF7D-083F-4CE5-8F3F-E4BA66CF9C45}"/>
            </a:ext>
          </a:extLst>
        </xdr:cNvPr>
        <xdr:cNvSpPr/>
      </xdr:nvSpPr>
      <xdr:spPr>
        <a:xfrm>
          <a:off x="114300" y="2152650"/>
          <a:ext cx="1724025" cy="238125"/>
        </a:xfrm>
        <a:prstGeom prst="wedgeRoundRectCallout">
          <a:avLst>
            <a:gd name="adj1" fmla="val -15797"/>
            <a:gd name="adj2" fmla="val -133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県内産・地元産を選択</a:t>
          </a:r>
        </a:p>
      </xdr:txBody>
    </xdr:sp>
    <xdr:clientData/>
  </xdr:twoCellAnchor>
  <xdr:twoCellAnchor>
    <xdr:from>
      <xdr:col>0</xdr:col>
      <xdr:colOff>1552575</xdr:colOff>
      <xdr:row>8</xdr:row>
      <xdr:rowOff>76199</xdr:rowOff>
    </xdr:from>
    <xdr:to>
      <xdr:col>2</xdr:col>
      <xdr:colOff>477150</xdr:colOff>
      <xdr:row>10</xdr:row>
      <xdr:rowOff>28574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C0C98391-363D-4C56-9AFC-2410B22DB117}"/>
            </a:ext>
          </a:extLst>
        </xdr:cNvPr>
        <xdr:cNvSpPr/>
      </xdr:nvSpPr>
      <xdr:spPr>
        <a:xfrm>
          <a:off x="1552575" y="1352549"/>
          <a:ext cx="1944000" cy="257175"/>
        </a:xfrm>
        <a:prstGeom prst="wedgeRoundRectCallout">
          <a:avLst>
            <a:gd name="adj1" fmla="val -17893"/>
            <a:gd name="adj2" fmla="val 238426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比率を入力（合計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xdr:txBody>
    </xdr:sp>
    <xdr:clientData/>
  </xdr:twoCellAnchor>
  <xdr:twoCellAnchor>
    <xdr:from>
      <xdr:col>3</xdr:col>
      <xdr:colOff>28575</xdr:colOff>
      <xdr:row>13</xdr:row>
      <xdr:rowOff>114300</xdr:rowOff>
    </xdr:from>
    <xdr:to>
      <xdr:col>4</xdr:col>
      <xdr:colOff>28575</xdr:colOff>
      <xdr:row>14</xdr:row>
      <xdr:rowOff>180975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D84E2FDE-CB1D-416A-972C-45479CD6D02B}"/>
            </a:ext>
          </a:extLst>
        </xdr:cNvPr>
        <xdr:cNvSpPr/>
      </xdr:nvSpPr>
      <xdr:spPr>
        <a:xfrm>
          <a:off x="4162425" y="2209800"/>
          <a:ext cx="1114425" cy="238125"/>
        </a:xfrm>
        <a:prstGeom prst="wedgeRoundRectCallout">
          <a:avLst>
            <a:gd name="adj1" fmla="val -72703"/>
            <a:gd name="adj2" fmla="val 2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工場名を入力</a:t>
          </a:r>
        </a:p>
      </xdr:txBody>
    </xdr:sp>
    <xdr:clientData/>
  </xdr:twoCellAnchor>
  <xdr:twoCellAnchor>
    <xdr:from>
      <xdr:col>0</xdr:col>
      <xdr:colOff>0</xdr:colOff>
      <xdr:row>27</xdr:row>
      <xdr:rowOff>28575</xdr:rowOff>
    </xdr:from>
    <xdr:to>
      <xdr:col>5</xdr:col>
      <xdr:colOff>1053300</xdr:colOff>
      <xdr:row>28</xdr:row>
      <xdr:rowOff>9525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77F3B671-B557-4ED2-849B-DD324443781A}"/>
            </a:ext>
          </a:extLst>
        </xdr:cNvPr>
        <xdr:cNvSpPr/>
      </xdr:nvSpPr>
      <xdr:spPr>
        <a:xfrm>
          <a:off x="0" y="5495925"/>
          <a:ext cx="7416000" cy="20955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以下、同様</a:t>
          </a:r>
        </a:p>
      </xdr:txBody>
    </xdr:sp>
    <xdr:clientData/>
  </xdr:twoCellAnchor>
  <xdr:twoCellAnchor>
    <xdr:from>
      <xdr:col>5</xdr:col>
      <xdr:colOff>0</xdr:colOff>
      <xdr:row>14</xdr:row>
      <xdr:rowOff>19050</xdr:rowOff>
    </xdr:from>
    <xdr:to>
      <xdr:col>7</xdr:col>
      <xdr:colOff>600075</xdr:colOff>
      <xdr:row>15</xdr:row>
      <xdr:rowOff>9525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B99EF262-DDD6-41B7-A283-AE22011B03BB}"/>
            </a:ext>
          </a:extLst>
        </xdr:cNvPr>
        <xdr:cNvSpPr/>
      </xdr:nvSpPr>
      <xdr:spPr>
        <a:xfrm>
          <a:off x="6362700" y="2286000"/>
          <a:ext cx="2981325" cy="219075"/>
        </a:xfrm>
        <a:prstGeom prst="wedgeRoundRectCallout">
          <a:avLst>
            <a:gd name="adj1" fmla="val -21781"/>
            <a:gd name="adj2" fmla="val 17159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学校種別等を入力（必要に応じて変更）</a:t>
          </a:r>
        </a:p>
      </xdr:txBody>
    </xdr:sp>
    <xdr:clientData/>
  </xdr:twoCellAnchor>
  <xdr:twoCellAnchor>
    <xdr:from>
      <xdr:col>4</xdr:col>
      <xdr:colOff>609600</xdr:colOff>
      <xdr:row>8</xdr:row>
      <xdr:rowOff>19050</xdr:rowOff>
    </xdr:from>
    <xdr:to>
      <xdr:col>6</xdr:col>
      <xdr:colOff>104775</xdr:colOff>
      <xdr:row>9</xdr:row>
      <xdr:rowOff>104775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EE61B605-80CE-4EBA-AA02-A617ED4C0934}"/>
            </a:ext>
          </a:extLst>
        </xdr:cNvPr>
        <xdr:cNvSpPr/>
      </xdr:nvSpPr>
      <xdr:spPr>
        <a:xfrm>
          <a:off x="5857875" y="1295400"/>
          <a:ext cx="1724025" cy="238125"/>
        </a:xfrm>
        <a:prstGeom prst="wedgeRoundRectCallout">
          <a:avLst>
            <a:gd name="adj1" fmla="val -32923"/>
            <a:gd name="adj2" fmla="val 258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配合率を入力</a:t>
          </a:r>
        </a:p>
      </xdr:txBody>
    </xdr:sp>
    <xdr:clientData/>
  </xdr:twoCellAnchor>
  <xdr:twoCellAnchor>
    <xdr:from>
      <xdr:col>0</xdr:col>
      <xdr:colOff>114300</xdr:colOff>
      <xdr:row>1</xdr:row>
      <xdr:rowOff>0</xdr:rowOff>
    </xdr:from>
    <xdr:to>
      <xdr:col>1</xdr:col>
      <xdr:colOff>1057276</xdr:colOff>
      <xdr:row>4</xdr:row>
      <xdr:rowOff>142875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EB6121A4-5592-4E54-AA9D-F8389588EDF1}"/>
            </a:ext>
          </a:extLst>
        </xdr:cNvPr>
        <xdr:cNvSpPr/>
      </xdr:nvSpPr>
      <xdr:spPr>
        <a:xfrm>
          <a:off x="114300" y="152400"/>
          <a:ext cx="2847976" cy="60007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色付けしているセルのみ入力ください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161925</xdr:colOff>
      <xdr:row>6</xdr:row>
      <xdr:rowOff>28575</xdr:rowOff>
    </xdr:from>
    <xdr:to>
      <xdr:col>0</xdr:col>
      <xdr:colOff>1885950</xdr:colOff>
      <xdr:row>7</xdr:row>
      <xdr:rowOff>85725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EF38A11B-7367-4A0E-B220-B05CAA89D0CB}"/>
            </a:ext>
          </a:extLst>
        </xdr:cNvPr>
        <xdr:cNvSpPr/>
      </xdr:nvSpPr>
      <xdr:spPr>
        <a:xfrm>
          <a:off x="161925" y="942975"/>
          <a:ext cx="1724025" cy="238125"/>
        </a:xfrm>
        <a:prstGeom prst="wedgeRoundRectCallout">
          <a:avLst>
            <a:gd name="adj1" fmla="val -11377"/>
            <a:gd name="adj2" fmla="val 114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年度を入力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3</xdr:col>
      <xdr:colOff>13607</xdr:colOff>
      <xdr:row>3</xdr:row>
      <xdr:rowOff>66675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D5EF52FC-6E8D-43AB-9A32-52DA4ACE92EB}"/>
            </a:ext>
          </a:extLst>
        </xdr:cNvPr>
        <xdr:cNvSpPr txBox="1">
          <a:spLocks noChangeArrowheads="1"/>
        </xdr:cNvSpPr>
      </xdr:nvSpPr>
      <xdr:spPr bwMode="auto">
        <a:xfrm>
          <a:off x="3019425" y="152400"/>
          <a:ext cx="1128032" cy="371475"/>
        </a:xfrm>
        <a:prstGeom prst="rect">
          <a:avLst/>
        </a:prstGeom>
        <a:solidFill>
          <a:srgbClr val="FFFFFF"/>
        </a:solidFill>
        <a:ln w="19050" algn="ctr">
          <a:solidFill>
            <a:srgbClr val="FF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B21FE-B6B0-474A-A49B-08F92BA553AD}">
  <sheetPr>
    <pageSetUpPr fitToPage="1"/>
  </sheetPr>
  <dimension ref="A1:K46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25" style="3" customWidth="1"/>
    <col min="2" max="6" width="14.625" style="3" customWidth="1"/>
    <col min="7" max="10" width="16.625" style="3" customWidth="1"/>
    <col min="11" max="11" width="13.625" style="3" customWidth="1"/>
    <col min="12" max="16384" width="9" style="3"/>
  </cols>
  <sheetData>
    <row r="1" spans="1:10" s="1" customFormat="1" ht="12" x14ac:dyDescent="0.15">
      <c r="A1" s="1" t="s">
        <v>39</v>
      </c>
      <c r="F1" s="10" t="s">
        <v>11</v>
      </c>
    </row>
    <row r="2" spans="1:10" s="1" customFormat="1" ht="12" x14ac:dyDescent="0.15">
      <c r="F2" s="28" t="s">
        <v>16</v>
      </c>
    </row>
    <row r="3" spans="1:10" s="1" customFormat="1" ht="12" x14ac:dyDescent="0.15">
      <c r="A3" s="15" t="s">
        <v>20</v>
      </c>
      <c r="F3" s="28" t="s">
        <v>41</v>
      </c>
    </row>
    <row r="4" spans="1:10" s="1" customFormat="1" ht="12" x14ac:dyDescent="0.15">
      <c r="D4" s="10" t="s">
        <v>15</v>
      </c>
      <c r="E4" s="37"/>
      <c r="F4" s="37"/>
    </row>
    <row r="5" spans="1:10" s="1" customFormat="1" ht="12" x14ac:dyDescent="0.15">
      <c r="D5" s="10" t="s">
        <v>2</v>
      </c>
      <c r="E5" s="37"/>
      <c r="F5" s="37"/>
    </row>
    <row r="6" spans="1:10" s="1" customFormat="1" ht="12" x14ac:dyDescent="0.15">
      <c r="E6" s="2"/>
      <c r="F6" s="2"/>
    </row>
    <row r="7" spans="1:10" s="1" customFormat="1" ht="14.25" customHeight="1" x14ac:dyDescent="0.15">
      <c r="A7" s="38" t="s">
        <v>38</v>
      </c>
      <c r="B7" s="38"/>
      <c r="C7" s="38"/>
      <c r="D7" s="38"/>
      <c r="E7" s="38"/>
      <c r="F7" s="38"/>
      <c r="G7" s="18"/>
      <c r="J7" s="18"/>
    </row>
    <row r="8" spans="1:10" s="1" customFormat="1" ht="14.25" x14ac:dyDescent="0.15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0" s="1" customFormat="1" ht="12" x14ac:dyDescent="0.15">
      <c r="A9" s="29" t="s">
        <v>42</v>
      </c>
      <c r="B9" s="30"/>
      <c r="C9" s="30"/>
      <c r="D9" s="30"/>
      <c r="E9" s="30"/>
    </row>
    <row r="10" spans="1:10" s="1" customFormat="1" ht="12" x14ac:dyDescent="0.15"/>
    <row r="11" spans="1:10" x14ac:dyDescent="0.15">
      <c r="A11" s="35" t="s">
        <v>30</v>
      </c>
      <c r="B11" s="39" t="s">
        <v>31</v>
      </c>
      <c r="C11" s="39"/>
      <c r="D11" s="40" t="s">
        <v>26</v>
      </c>
      <c r="E11" s="40"/>
      <c r="F11" s="40"/>
    </row>
    <row r="12" spans="1:10" x14ac:dyDescent="0.15">
      <c r="A12" s="35"/>
      <c r="B12" s="8" t="s">
        <v>32</v>
      </c>
      <c r="C12" s="8" t="s">
        <v>33</v>
      </c>
      <c r="D12" s="22" t="s">
        <v>21</v>
      </c>
      <c r="E12" s="8" t="s">
        <v>22</v>
      </c>
      <c r="F12" s="8" t="s">
        <v>23</v>
      </c>
    </row>
    <row r="13" spans="1:10" x14ac:dyDescent="0.15">
      <c r="A13" s="26"/>
      <c r="B13" s="23"/>
      <c r="C13" s="24"/>
      <c r="D13" s="23"/>
      <c r="E13" s="24"/>
      <c r="F13" s="25"/>
    </row>
    <row r="14" spans="1:10" x14ac:dyDescent="0.15">
      <c r="D14" s="16"/>
    </row>
    <row r="15" spans="1:10" ht="18" customHeight="1" x14ac:dyDescent="0.15">
      <c r="A15" s="11" t="s">
        <v>25</v>
      </c>
      <c r="B15" s="32"/>
      <c r="C15" s="33"/>
      <c r="D15"/>
      <c r="E15"/>
      <c r="F15"/>
      <c r="G15"/>
      <c r="H15"/>
      <c r="I15"/>
      <c r="J15"/>
    </row>
    <row r="16" spans="1:10" x14ac:dyDescent="0.15">
      <c r="A16" s="34" t="s">
        <v>1</v>
      </c>
      <c r="B16" s="35" t="s">
        <v>8</v>
      </c>
      <c r="C16" s="36" t="s">
        <v>10</v>
      </c>
      <c r="D16" s="36"/>
      <c r="E16" s="36"/>
      <c r="F16" s="36"/>
      <c r="G16"/>
      <c r="H16"/>
      <c r="I16"/>
      <c r="J16"/>
    </row>
    <row r="17" spans="1:11" ht="18" customHeight="1" x14ac:dyDescent="0.15">
      <c r="A17" s="34"/>
      <c r="B17" s="35"/>
      <c r="C17" s="31" t="s">
        <v>43</v>
      </c>
      <c r="D17" s="31" t="s">
        <v>44</v>
      </c>
      <c r="E17" s="31" t="s">
        <v>45</v>
      </c>
      <c r="F17" s="31" t="s">
        <v>46</v>
      </c>
      <c r="G17" s="20" t="s">
        <v>6</v>
      </c>
      <c r="H17" s="6" t="s">
        <v>7</v>
      </c>
      <c r="I17" s="6" t="s">
        <v>4</v>
      </c>
      <c r="J17" s="6" t="s">
        <v>5</v>
      </c>
      <c r="K17" s="17"/>
    </row>
    <row r="18" spans="1:11" ht="18" customHeight="1" x14ac:dyDescent="0.15">
      <c r="A18" s="11" t="s">
        <v>0</v>
      </c>
      <c r="B18" s="7">
        <f>+SUM(C18:F18)</f>
        <v>0</v>
      </c>
      <c r="C18" s="27"/>
      <c r="D18" s="27"/>
      <c r="E18" s="27"/>
      <c r="F18" s="27"/>
      <c r="G18" s="19"/>
      <c r="H18" s="19"/>
      <c r="I18" s="19"/>
      <c r="J18" s="19"/>
      <c r="K18" s="17"/>
    </row>
    <row r="19" spans="1:11" ht="18" customHeight="1" x14ac:dyDescent="0.15">
      <c r="A19" s="11" t="s">
        <v>34</v>
      </c>
      <c r="B19" s="13" t="s">
        <v>3</v>
      </c>
      <c r="C19" s="27"/>
      <c r="D19" s="27"/>
      <c r="E19" s="27"/>
      <c r="F19" s="27"/>
      <c r="G19" s="19"/>
      <c r="H19" s="19"/>
      <c r="I19" s="19"/>
      <c r="J19" s="19"/>
      <c r="K19" s="17"/>
    </row>
    <row r="20" spans="1:11" ht="18" customHeight="1" x14ac:dyDescent="0.15">
      <c r="A20" s="11" t="s">
        <v>35</v>
      </c>
      <c r="B20" s="13" t="s">
        <v>3</v>
      </c>
      <c r="C20" s="7">
        <f>+C19*$B$13</f>
        <v>0</v>
      </c>
      <c r="D20" s="7">
        <f>+D19*$B$13</f>
        <v>0</v>
      </c>
      <c r="E20" s="7">
        <f>+E19*$B$13</f>
        <v>0</v>
      </c>
      <c r="F20" s="7">
        <f>+F19*$B$13</f>
        <v>0</v>
      </c>
      <c r="G20" s="19"/>
      <c r="H20" s="19"/>
      <c r="I20" s="19"/>
      <c r="J20" s="19"/>
      <c r="K20" s="17"/>
    </row>
    <row r="21" spans="1:11" ht="18" customHeight="1" x14ac:dyDescent="0.15">
      <c r="A21" s="11" t="s">
        <v>19</v>
      </c>
      <c r="B21" s="7">
        <f>+SUM(C21:F21)</f>
        <v>0</v>
      </c>
      <c r="C21" s="27"/>
      <c r="D21" s="27"/>
      <c r="E21" s="27"/>
      <c r="F21" s="27"/>
      <c r="G21" s="19"/>
      <c r="H21" s="19"/>
      <c r="I21" s="19"/>
      <c r="J21" s="19"/>
      <c r="K21" s="17"/>
    </row>
    <row r="22" spans="1:11" ht="40.5" x14ac:dyDescent="0.15">
      <c r="A22" s="6" t="s">
        <v>12</v>
      </c>
      <c r="B22" s="9" t="s">
        <v>36</v>
      </c>
      <c r="C22" s="9" t="s">
        <v>24</v>
      </c>
      <c r="D22" s="9" t="s">
        <v>24</v>
      </c>
      <c r="E22" s="9" t="s">
        <v>24</v>
      </c>
      <c r="F22" s="9" t="s">
        <v>24</v>
      </c>
      <c r="G22" s="8" t="s">
        <v>9</v>
      </c>
      <c r="H22" s="8" t="s">
        <v>9</v>
      </c>
      <c r="I22" s="8" t="s">
        <v>9</v>
      </c>
      <c r="J22" s="8" t="s">
        <v>9</v>
      </c>
      <c r="K22" s="9" t="s">
        <v>37</v>
      </c>
    </row>
    <row r="23" spans="1:11" ht="18" customHeight="1" x14ac:dyDescent="0.15">
      <c r="A23" s="11" t="s">
        <v>17</v>
      </c>
      <c r="B23" s="21">
        <f>+ROUNDUP(SUM(G23:J23)/20,1)</f>
        <v>0</v>
      </c>
      <c r="C23" s="27"/>
      <c r="D23" s="27"/>
      <c r="E23" s="27"/>
      <c r="F23" s="27"/>
      <c r="G23" s="7">
        <f>+C$20*C$21*C23/1000</f>
        <v>0</v>
      </c>
      <c r="H23" s="7">
        <f t="shared" ref="H23:J27" si="0">+D$20*D$21*D23/1000</f>
        <v>0</v>
      </c>
      <c r="I23" s="7">
        <f t="shared" si="0"/>
        <v>0</v>
      </c>
      <c r="J23" s="7">
        <f t="shared" si="0"/>
        <v>0</v>
      </c>
      <c r="K23" s="21" t="e">
        <f>+ROUNDUP(SUM(G23:J23)/$B$13*$C$13/25,1)</f>
        <v>#DIV/0!</v>
      </c>
    </row>
    <row r="24" spans="1:11" ht="18" customHeight="1" x14ac:dyDescent="0.15">
      <c r="A24" s="11" t="s">
        <v>18</v>
      </c>
      <c r="B24" s="21">
        <f>+ROUNDUP(SUM(G24:J24)/20,1)</f>
        <v>0</v>
      </c>
      <c r="C24" s="27"/>
      <c r="D24" s="27"/>
      <c r="E24" s="27"/>
      <c r="F24" s="27"/>
      <c r="G24" s="7">
        <f t="shared" ref="G24:G27" si="1">+C$20*C$21*C24/1000</f>
        <v>0</v>
      </c>
      <c r="H24" s="7">
        <f t="shared" si="0"/>
        <v>0</v>
      </c>
      <c r="I24" s="7">
        <f t="shared" si="0"/>
        <v>0</v>
      </c>
      <c r="J24" s="7">
        <f t="shared" si="0"/>
        <v>0</v>
      </c>
      <c r="K24" s="21" t="e">
        <f>+ROUNDUP(SUM(G24:J24)/$B$13*$C$13/25,1)</f>
        <v>#DIV/0!</v>
      </c>
    </row>
    <row r="25" spans="1:11" ht="18" customHeight="1" x14ac:dyDescent="0.15">
      <c r="A25" s="11" t="s">
        <v>13</v>
      </c>
      <c r="B25" s="21">
        <f>+ROUNDUP(SUM(G25:J25)/20,1)</f>
        <v>0</v>
      </c>
      <c r="C25" s="27"/>
      <c r="D25" s="27"/>
      <c r="E25" s="27"/>
      <c r="F25" s="27"/>
      <c r="G25" s="7">
        <f t="shared" si="1"/>
        <v>0</v>
      </c>
      <c r="H25" s="7">
        <f t="shared" si="0"/>
        <v>0</v>
      </c>
      <c r="I25" s="7">
        <f t="shared" si="0"/>
        <v>0</v>
      </c>
      <c r="J25" s="7">
        <f t="shared" si="0"/>
        <v>0</v>
      </c>
      <c r="K25" s="21" t="e">
        <f>+ROUNDUP(SUM(G25:J25)/$B$13*$C$13/25,1)</f>
        <v>#DIV/0!</v>
      </c>
    </row>
    <row r="26" spans="1:11" ht="18" customHeight="1" x14ac:dyDescent="0.15">
      <c r="A26" s="11" t="s">
        <v>14</v>
      </c>
      <c r="B26" s="21">
        <f>+ROUNDUP(SUM(G26:J26)/20,1)</f>
        <v>0</v>
      </c>
      <c r="C26" s="27"/>
      <c r="D26" s="27"/>
      <c r="E26" s="27"/>
      <c r="F26" s="27"/>
      <c r="G26" s="7">
        <f t="shared" ref="G26" si="2">+C$20*C$21*C26/1000</f>
        <v>0</v>
      </c>
      <c r="H26" s="7">
        <f t="shared" ref="H26" si="3">+D$20*D$21*D26/1000</f>
        <v>0</v>
      </c>
      <c r="I26" s="7">
        <f t="shared" ref="I26" si="4">+E$20*E$21*E26/1000</f>
        <v>0</v>
      </c>
      <c r="J26" s="7">
        <f t="shared" ref="J26" si="5">+F$20*F$21*F26/1000</f>
        <v>0</v>
      </c>
      <c r="K26" s="21" t="e">
        <f>+ROUNDUP(SUM(G26:J26)/$B$13*$C$13/25,1)</f>
        <v>#DIV/0!</v>
      </c>
    </row>
    <row r="27" spans="1:11" ht="18" customHeight="1" x14ac:dyDescent="0.15">
      <c r="A27" s="11" t="s">
        <v>27</v>
      </c>
      <c r="B27" s="21">
        <f>+ROUNDUP(SUM(G27:J27)/20,1)</f>
        <v>0</v>
      </c>
      <c r="C27" s="27"/>
      <c r="D27" s="27"/>
      <c r="E27" s="27"/>
      <c r="F27" s="27"/>
      <c r="G27" s="7">
        <f t="shared" si="1"/>
        <v>0</v>
      </c>
      <c r="H27" s="7">
        <f t="shared" si="0"/>
        <v>0</v>
      </c>
      <c r="I27" s="7">
        <f t="shared" si="0"/>
        <v>0</v>
      </c>
      <c r="J27" s="7">
        <f t="shared" si="0"/>
        <v>0</v>
      </c>
      <c r="K27" s="21" t="e">
        <f>+ROUNDUP(SUM(G27:J27)/$B$13*$C$13/25,1)</f>
        <v>#DIV/0!</v>
      </c>
    </row>
    <row r="28" spans="1:11" ht="18" customHeight="1" x14ac:dyDescent="0.15">
      <c r="A28" s="11" t="s">
        <v>28</v>
      </c>
      <c r="B28" s="21">
        <f>+SUBTOTAL(9,B23:B27)</f>
        <v>0</v>
      </c>
      <c r="C28" s="7">
        <f>+SUBTOTAL(9,C23:C27)</f>
        <v>0</v>
      </c>
      <c r="D28" s="7">
        <f t="shared" ref="D28:F28" si="6">+SUBTOTAL(9,D23:D27)</f>
        <v>0</v>
      </c>
      <c r="E28" s="7">
        <f t="shared" si="6"/>
        <v>0</v>
      </c>
      <c r="F28" s="7">
        <f t="shared" si="6"/>
        <v>0</v>
      </c>
      <c r="G28" s="7">
        <f>+SUBTOTAL(9,G23:G27)</f>
        <v>0</v>
      </c>
      <c r="H28" s="7">
        <f>+SUBTOTAL(9,H23:H27)</f>
        <v>0</v>
      </c>
      <c r="I28" s="7">
        <f>+SUBTOTAL(9,I23:I27)</f>
        <v>0</v>
      </c>
      <c r="J28" s="7">
        <f>+SUBTOTAL(9,J23:J27)</f>
        <v>0</v>
      </c>
      <c r="K28" s="21" t="e">
        <f>+SUBTOTAL(9,K23:K27)</f>
        <v>#DIV/0!</v>
      </c>
    </row>
    <row r="29" spans="1:11" ht="17.25" customHeight="1" x14ac:dyDescent="0.15">
      <c r="A29" s="4"/>
      <c r="B29" s="5"/>
      <c r="C29" s="5"/>
      <c r="D29" s="5"/>
      <c r="E29" s="5"/>
      <c r="F29" s="5"/>
      <c r="G29" s="5"/>
      <c r="H29" s="5"/>
      <c r="I29" s="5"/>
      <c r="J29" s="5"/>
    </row>
    <row r="30" spans="1:11" ht="18" customHeight="1" x14ac:dyDescent="0.15">
      <c r="A30" s="11" t="s">
        <v>25</v>
      </c>
      <c r="B30" s="32"/>
      <c r="C30" s="33"/>
      <c r="D30"/>
      <c r="E30"/>
      <c r="F30"/>
      <c r="G30"/>
      <c r="H30"/>
      <c r="I30"/>
      <c r="J30"/>
    </row>
    <row r="31" spans="1:11" x14ac:dyDescent="0.15">
      <c r="A31" s="34" t="s">
        <v>1</v>
      </c>
      <c r="B31" s="35" t="s">
        <v>8</v>
      </c>
      <c r="C31" s="36" t="s">
        <v>10</v>
      </c>
      <c r="D31" s="36"/>
      <c r="E31" s="36"/>
      <c r="F31" s="36"/>
      <c r="G31"/>
      <c r="H31"/>
      <c r="I31"/>
      <c r="J31"/>
    </row>
    <row r="32" spans="1:11" ht="18" customHeight="1" x14ac:dyDescent="0.15">
      <c r="A32" s="34"/>
      <c r="B32" s="35"/>
      <c r="C32" s="31" t="s">
        <v>43</v>
      </c>
      <c r="D32" s="31" t="s">
        <v>44</v>
      </c>
      <c r="E32" s="31" t="s">
        <v>45</v>
      </c>
      <c r="F32" s="31" t="s">
        <v>46</v>
      </c>
      <c r="G32" s="6" t="s">
        <v>6</v>
      </c>
      <c r="H32" s="6" t="s">
        <v>7</v>
      </c>
      <c r="I32" s="6" t="s">
        <v>4</v>
      </c>
      <c r="J32" s="6" t="s">
        <v>5</v>
      </c>
      <c r="K32" s="17"/>
    </row>
    <row r="33" spans="1:11" ht="18" customHeight="1" x14ac:dyDescent="0.15">
      <c r="A33" s="11" t="s">
        <v>0</v>
      </c>
      <c r="B33" s="7">
        <f>+SUM(C33:F33)</f>
        <v>0</v>
      </c>
      <c r="C33" s="27"/>
      <c r="D33" s="27"/>
      <c r="E33" s="27"/>
      <c r="F33" s="27"/>
      <c r="G33" s="19"/>
      <c r="H33" s="19"/>
      <c r="I33" s="19"/>
      <c r="J33" s="19"/>
      <c r="K33" s="17"/>
    </row>
    <row r="34" spans="1:11" ht="18" customHeight="1" x14ac:dyDescent="0.15">
      <c r="A34" s="11" t="s">
        <v>34</v>
      </c>
      <c r="B34" s="13" t="s">
        <v>3</v>
      </c>
      <c r="C34" s="27"/>
      <c r="D34" s="27"/>
      <c r="E34" s="27"/>
      <c r="F34" s="27"/>
      <c r="G34" s="19"/>
      <c r="H34" s="19"/>
      <c r="I34" s="19"/>
      <c r="J34" s="19"/>
      <c r="K34" s="17"/>
    </row>
    <row r="35" spans="1:11" ht="18" customHeight="1" x14ac:dyDescent="0.15">
      <c r="A35" s="11" t="s">
        <v>35</v>
      </c>
      <c r="B35" s="13" t="s">
        <v>3</v>
      </c>
      <c r="C35" s="7">
        <f>+C34*$B$13</f>
        <v>0</v>
      </c>
      <c r="D35" s="7">
        <f>+D34*$B$13</f>
        <v>0</v>
      </c>
      <c r="E35" s="7">
        <f>+E34*$B$13</f>
        <v>0</v>
      </c>
      <c r="F35" s="7">
        <f t="shared" ref="F35" si="7">+F34*$B$13</f>
        <v>0</v>
      </c>
      <c r="G35" s="19"/>
      <c r="H35" s="19"/>
      <c r="I35" s="19"/>
      <c r="J35" s="19"/>
      <c r="K35" s="17"/>
    </row>
    <row r="36" spans="1:11" ht="18" customHeight="1" x14ac:dyDescent="0.15">
      <c r="A36" s="11" t="s">
        <v>19</v>
      </c>
      <c r="B36" s="7">
        <f>+SUM(C36:F36)</f>
        <v>0</v>
      </c>
      <c r="C36" s="27"/>
      <c r="D36" s="27"/>
      <c r="E36" s="27"/>
      <c r="F36" s="27"/>
      <c r="G36" s="19"/>
      <c r="H36" s="19"/>
      <c r="I36" s="19"/>
      <c r="J36" s="19"/>
      <c r="K36" s="17"/>
    </row>
    <row r="37" spans="1:11" ht="40.5" x14ac:dyDescent="0.15">
      <c r="A37" s="6" t="s">
        <v>12</v>
      </c>
      <c r="B37" s="9" t="s">
        <v>36</v>
      </c>
      <c r="C37" s="9" t="s">
        <v>24</v>
      </c>
      <c r="D37" s="9" t="s">
        <v>24</v>
      </c>
      <c r="E37" s="9" t="s">
        <v>24</v>
      </c>
      <c r="F37" s="9" t="s">
        <v>24</v>
      </c>
      <c r="G37" s="8" t="s">
        <v>9</v>
      </c>
      <c r="H37" s="8" t="s">
        <v>9</v>
      </c>
      <c r="I37" s="8" t="s">
        <v>9</v>
      </c>
      <c r="J37" s="8" t="s">
        <v>9</v>
      </c>
      <c r="K37" s="9" t="s">
        <v>37</v>
      </c>
    </row>
    <row r="38" spans="1:11" ht="18" customHeight="1" x14ac:dyDescent="0.15">
      <c r="A38" s="11" t="s">
        <v>17</v>
      </c>
      <c r="B38" s="21">
        <f>+ROUNDUP(SUM(G38:J38)/20,1)</f>
        <v>0</v>
      </c>
      <c r="C38" s="27"/>
      <c r="D38" s="27"/>
      <c r="E38" s="27"/>
      <c r="F38" s="27"/>
      <c r="G38" s="7">
        <f>+C$35*C$36*C38/1000</f>
        <v>0</v>
      </c>
      <c r="H38" s="7">
        <f t="shared" ref="H38:H42" si="8">+D$35*D$36*D38/1000</f>
        <v>0</v>
      </c>
      <c r="I38" s="7">
        <f t="shared" ref="I38:I42" si="9">+E$35*E$36*E38/1000</f>
        <v>0</v>
      </c>
      <c r="J38" s="7">
        <f t="shared" ref="J38:J42" si="10">+F$35*F$36*F38/1000</f>
        <v>0</v>
      </c>
      <c r="K38" s="21" t="e">
        <f>+ROUNDUP(SUM(G38:J38)/$B$13*$C$13/25,1)</f>
        <v>#DIV/0!</v>
      </c>
    </row>
    <row r="39" spans="1:11" ht="18" customHeight="1" x14ac:dyDescent="0.15">
      <c r="A39" s="11" t="s">
        <v>18</v>
      </c>
      <c r="B39" s="21">
        <f>+ROUNDUP(SUM(G39:J39)/20,1)</f>
        <v>0</v>
      </c>
      <c r="C39" s="27"/>
      <c r="D39" s="27"/>
      <c r="E39" s="27"/>
      <c r="F39" s="27"/>
      <c r="G39" s="7">
        <f t="shared" ref="G39:G42" si="11">+C$35*C$36*C39/1000</f>
        <v>0</v>
      </c>
      <c r="H39" s="7">
        <f t="shared" si="8"/>
        <v>0</v>
      </c>
      <c r="I39" s="7">
        <f t="shared" si="9"/>
        <v>0</v>
      </c>
      <c r="J39" s="7">
        <f t="shared" si="10"/>
        <v>0</v>
      </c>
      <c r="K39" s="21" t="e">
        <f>+ROUNDUP(SUM(G39:J39)/$B$13*$C$13/25,1)</f>
        <v>#DIV/0!</v>
      </c>
    </row>
    <row r="40" spans="1:11" ht="18" customHeight="1" x14ac:dyDescent="0.15">
      <c r="A40" s="11" t="s">
        <v>13</v>
      </c>
      <c r="B40" s="21">
        <f>+ROUNDUP(SUM(G40:J40)/20,1)</f>
        <v>0</v>
      </c>
      <c r="C40" s="27"/>
      <c r="D40" s="27"/>
      <c r="E40" s="27"/>
      <c r="F40" s="27"/>
      <c r="G40" s="7">
        <f t="shared" si="11"/>
        <v>0</v>
      </c>
      <c r="H40" s="7">
        <f t="shared" si="8"/>
        <v>0</v>
      </c>
      <c r="I40" s="7">
        <f t="shared" si="9"/>
        <v>0</v>
      </c>
      <c r="J40" s="7">
        <f t="shared" si="10"/>
        <v>0</v>
      </c>
      <c r="K40" s="21" t="e">
        <f>+ROUNDUP(SUM(G40:J40)/$B$13*$C$13/25,1)</f>
        <v>#DIV/0!</v>
      </c>
    </row>
    <row r="41" spans="1:11" ht="18" customHeight="1" x14ac:dyDescent="0.15">
      <c r="A41" s="11" t="s">
        <v>14</v>
      </c>
      <c r="B41" s="21">
        <f>+ROUNDUP(SUM(G41:J41)/20,1)</f>
        <v>0</v>
      </c>
      <c r="C41" s="27"/>
      <c r="D41" s="27"/>
      <c r="E41" s="27"/>
      <c r="F41" s="27"/>
      <c r="G41" s="7">
        <f t="shared" si="11"/>
        <v>0</v>
      </c>
      <c r="H41" s="7">
        <f t="shared" si="8"/>
        <v>0</v>
      </c>
      <c r="I41" s="7">
        <f t="shared" si="9"/>
        <v>0</v>
      </c>
      <c r="J41" s="7">
        <f t="shared" si="10"/>
        <v>0</v>
      </c>
      <c r="K41" s="21" t="e">
        <f>+ROUNDUP(SUM(G41:J41)/$B$13*$C$13/25,1)</f>
        <v>#DIV/0!</v>
      </c>
    </row>
    <row r="42" spans="1:11" ht="18" customHeight="1" x14ac:dyDescent="0.15">
      <c r="A42" s="11" t="s">
        <v>27</v>
      </c>
      <c r="B42" s="21">
        <f>+ROUNDUP(SUM(G42:J42)/20,1)</f>
        <v>0</v>
      </c>
      <c r="C42" s="27"/>
      <c r="D42" s="27"/>
      <c r="E42" s="27"/>
      <c r="F42" s="27"/>
      <c r="G42" s="7">
        <f t="shared" si="11"/>
        <v>0</v>
      </c>
      <c r="H42" s="7">
        <f t="shared" si="8"/>
        <v>0</v>
      </c>
      <c r="I42" s="7">
        <f t="shared" si="9"/>
        <v>0</v>
      </c>
      <c r="J42" s="7">
        <f t="shared" si="10"/>
        <v>0</v>
      </c>
      <c r="K42" s="21" t="e">
        <f>+ROUNDUP(SUM(G42:J42)/$B$13*$C$13/25,1)</f>
        <v>#DIV/0!</v>
      </c>
    </row>
    <row r="43" spans="1:11" ht="18" customHeight="1" x14ac:dyDescent="0.15">
      <c r="A43" s="11" t="s">
        <v>28</v>
      </c>
      <c r="B43" s="21">
        <f>+SUBTOTAL(9,B38:B42)</f>
        <v>0</v>
      </c>
      <c r="C43" s="7">
        <f t="shared" ref="C43:J43" si="12">+SUBTOTAL(9,C38:C42)</f>
        <v>0</v>
      </c>
      <c r="D43" s="7">
        <f t="shared" si="12"/>
        <v>0</v>
      </c>
      <c r="E43" s="7">
        <f t="shared" si="12"/>
        <v>0</v>
      </c>
      <c r="F43" s="7">
        <f t="shared" si="12"/>
        <v>0</v>
      </c>
      <c r="G43" s="7">
        <f t="shared" si="12"/>
        <v>0</v>
      </c>
      <c r="H43" s="7">
        <f t="shared" si="12"/>
        <v>0</v>
      </c>
      <c r="I43" s="7">
        <f t="shared" si="12"/>
        <v>0</v>
      </c>
      <c r="J43" s="7">
        <f t="shared" si="12"/>
        <v>0</v>
      </c>
      <c r="K43" s="21" t="e">
        <f>+SUBTOTAL(9,K38:K42)</f>
        <v>#DIV/0!</v>
      </c>
    </row>
    <row r="44" spans="1:11" ht="18" customHeight="1" x14ac:dyDescent="0.15">
      <c r="A44" s="12"/>
      <c r="B44" s="5"/>
      <c r="C44" s="5"/>
      <c r="D44" s="5"/>
      <c r="E44" s="5"/>
      <c r="F44" s="5"/>
      <c r="G44" s="5"/>
      <c r="H44" s="5"/>
      <c r="I44" s="5"/>
      <c r="J44" s="5"/>
    </row>
    <row r="45" spans="1:11" ht="18" customHeight="1" x14ac:dyDescent="0.15">
      <c r="A45" s="11" t="s">
        <v>40</v>
      </c>
      <c r="B45" s="21">
        <f>+SUM(B28,B43)</f>
        <v>0</v>
      </c>
      <c r="C45" s="5"/>
      <c r="D45" s="5"/>
      <c r="E45" s="5"/>
      <c r="F45" s="5"/>
      <c r="G45" s="7"/>
      <c r="H45" s="7"/>
      <c r="I45" s="7"/>
      <c r="J45" s="7"/>
    </row>
    <row r="46" spans="1:11" x14ac:dyDescent="0.15">
      <c r="A46" s="3" t="s">
        <v>29</v>
      </c>
    </row>
  </sheetData>
  <sheetProtection sheet="1" objects="1" scenarios="1"/>
  <mergeCells count="14">
    <mergeCell ref="B30:C30"/>
    <mergeCell ref="A31:A32"/>
    <mergeCell ref="B31:B32"/>
    <mergeCell ref="C31:F31"/>
    <mergeCell ref="E4:F4"/>
    <mergeCell ref="E5:F5"/>
    <mergeCell ref="A7:F7"/>
    <mergeCell ref="B15:C15"/>
    <mergeCell ref="A16:A17"/>
    <mergeCell ref="B16:B17"/>
    <mergeCell ref="C16:F16"/>
    <mergeCell ref="B11:C11"/>
    <mergeCell ref="D11:F11"/>
    <mergeCell ref="A11:A12"/>
  </mergeCells>
  <phoneticPr fontId="1"/>
  <dataValidations count="1">
    <dataValidation type="list" allowBlank="1" showInputMessage="1" showErrorMessage="1" sqref="A13" xr:uid="{1BDE90D0-1117-4398-B5AD-17BA4E89E4B6}">
      <formula1>"県内産,地元産"</formula1>
    </dataValidation>
  </dataValidations>
  <printOptions horizontalCentered="1"/>
  <pageMargins left="0.51181102362204722" right="0.11811023622047245" top="0.39370078740157483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F3780-11B3-4C3A-8AD4-0CBCCDB96DF0}">
  <sheetPr>
    <pageSetUpPr fitToPage="1"/>
  </sheetPr>
  <dimension ref="A1:K46"/>
  <sheetViews>
    <sheetView showGridLines="0" view="pageBreakPreview" zoomScaleNormal="100" zoomScaleSheetLayoutView="100" workbookViewId="0"/>
  </sheetViews>
  <sheetFormatPr defaultRowHeight="13.5" x14ac:dyDescent="0.15"/>
  <cols>
    <col min="1" max="1" width="25" style="3" customWidth="1"/>
    <col min="2" max="6" width="14.625" style="3" customWidth="1"/>
    <col min="7" max="10" width="16.625" style="3" customWidth="1"/>
    <col min="11" max="11" width="13.625" style="3" customWidth="1"/>
    <col min="12" max="16384" width="9" style="3"/>
  </cols>
  <sheetData>
    <row r="1" spans="1:10" s="1" customFormat="1" ht="12" x14ac:dyDescent="0.15">
      <c r="A1" s="1" t="s">
        <v>39</v>
      </c>
      <c r="F1" s="10" t="s">
        <v>11</v>
      </c>
    </row>
    <row r="2" spans="1:10" s="1" customFormat="1" ht="12" x14ac:dyDescent="0.15">
      <c r="F2" s="28" t="s">
        <v>16</v>
      </c>
    </row>
    <row r="3" spans="1:10" s="1" customFormat="1" ht="12" x14ac:dyDescent="0.15">
      <c r="A3" s="15" t="s">
        <v>20</v>
      </c>
      <c r="F3" s="28" t="s">
        <v>41</v>
      </c>
    </row>
    <row r="4" spans="1:10" s="1" customFormat="1" ht="12" x14ac:dyDescent="0.15">
      <c r="D4" s="10" t="s">
        <v>15</v>
      </c>
      <c r="E4" s="41" t="s">
        <v>48</v>
      </c>
      <c r="F4" s="41"/>
    </row>
    <row r="5" spans="1:10" s="1" customFormat="1" ht="12" x14ac:dyDescent="0.15">
      <c r="D5" s="10" t="s">
        <v>2</v>
      </c>
      <c r="E5" s="41" t="s">
        <v>49</v>
      </c>
      <c r="F5" s="41"/>
    </row>
    <row r="6" spans="1:10" s="1" customFormat="1" ht="12" x14ac:dyDescent="0.15">
      <c r="E6" s="2"/>
      <c r="F6" s="2"/>
    </row>
    <row r="7" spans="1:10" s="1" customFormat="1" ht="14.25" customHeight="1" x14ac:dyDescent="0.15">
      <c r="A7" s="38" t="s">
        <v>38</v>
      </c>
      <c r="B7" s="38"/>
      <c r="C7" s="38"/>
      <c r="D7" s="38"/>
      <c r="E7" s="38"/>
      <c r="F7" s="38"/>
      <c r="G7" s="18"/>
      <c r="J7" s="18"/>
    </row>
    <row r="8" spans="1:10" s="1" customFormat="1" ht="14.25" x14ac:dyDescent="0.15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0" s="1" customFormat="1" ht="12" x14ac:dyDescent="0.15">
      <c r="A9" s="29" t="s">
        <v>50</v>
      </c>
      <c r="B9" s="30"/>
      <c r="C9" s="30"/>
      <c r="D9" s="30"/>
      <c r="E9" s="30"/>
    </row>
    <row r="10" spans="1:10" s="1" customFormat="1" ht="12" x14ac:dyDescent="0.15"/>
    <row r="11" spans="1:10" x14ac:dyDescent="0.15">
      <c r="A11" s="35" t="s">
        <v>30</v>
      </c>
      <c r="B11" s="39" t="s">
        <v>31</v>
      </c>
      <c r="C11" s="39"/>
      <c r="D11" s="40" t="s">
        <v>26</v>
      </c>
      <c r="E11" s="40"/>
      <c r="F11" s="40"/>
    </row>
    <row r="12" spans="1:10" x14ac:dyDescent="0.15">
      <c r="A12" s="35"/>
      <c r="B12" s="8" t="s">
        <v>32</v>
      </c>
      <c r="C12" s="8" t="s">
        <v>33</v>
      </c>
      <c r="D12" s="22" t="s">
        <v>21</v>
      </c>
      <c r="E12" s="8" t="s">
        <v>22</v>
      </c>
      <c r="F12" s="8" t="s">
        <v>23</v>
      </c>
    </row>
    <row r="13" spans="1:10" x14ac:dyDescent="0.15">
      <c r="A13" s="42" t="s">
        <v>51</v>
      </c>
      <c r="B13" s="43">
        <v>0.5</v>
      </c>
      <c r="C13" s="44">
        <v>0.5</v>
      </c>
      <c r="D13" s="43">
        <v>0.06</v>
      </c>
      <c r="E13" s="44">
        <v>0.05</v>
      </c>
      <c r="F13" s="45">
        <v>0.03</v>
      </c>
    </row>
    <row r="14" spans="1:10" x14ac:dyDescent="0.15">
      <c r="D14" s="16"/>
    </row>
    <row r="15" spans="1:10" ht="18" customHeight="1" x14ac:dyDescent="0.15">
      <c r="A15" s="11" t="s">
        <v>25</v>
      </c>
      <c r="B15" s="32" t="s">
        <v>47</v>
      </c>
      <c r="C15" s="33"/>
      <c r="D15"/>
      <c r="E15"/>
      <c r="F15"/>
      <c r="G15"/>
      <c r="H15"/>
      <c r="I15"/>
      <c r="J15"/>
    </row>
    <row r="16" spans="1:10" x14ac:dyDescent="0.15">
      <c r="A16" s="34" t="s">
        <v>1</v>
      </c>
      <c r="B16" s="35" t="s">
        <v>8</v>
      </c>
      <c r="C16" s="36" t="s">
        <v>10</v>
      </c>
      <c r="D16" s="36"/>
      <c r="E16" s="36"/>
      <c r="F16" s="36"/>
      <c r="G16"/>
      <c r="H16"/>
      <c r="I16"/>
      <c r="J16"/>
    </row>
    <row r="17" spans="1:11" ht="18" customHeight="1" x14ac:dyDescent="0.15">
      <c r="A17" s="34"/>
      <c r="B17" s="35"/>
      <c r="C17" s="31" t="s">
        <v>43</v>
      </c>
      <c r="D17" s="31" t="s">
        <v>44</v>
      </c>
      <c r="E17" s="31" t="s">
        <v>45</v>
      </c>
      <c r="F17" s="31" t="s">
        <v>46</v>
      </c>
      <c r="G17" s="20" t="s">
        <v>6</v>
      </c>
      <c r="H17" s="6" t="s">
        <v>7</v>
      </c>
      <c r="I17" s="6" t="s">
        <v>4</v>
      </c>
      <c r="J17" s="6" t="s">
        <v>5</v>
      </c>
      <c r="K17" s="17"/>
    </row>
    <row r="18" spans="1:11" ht="18" customHeight="1" x14ac:dyDescent="0.15">
      <c r="A18" s="11" t="s">
        <v>0</v>
      </c>
      <c r="B18" s="7">
        <f>+SUM(C18:F18)</f>
        <v>20</v>
      </c>
      <c r="C18" s="46">
        <v>12</v>
      </c>
      <c r="D18" s="46">
        <v>6</v>
      </c>
      <c r="E18" s="46">
        <v>1</v>
      </c>
      <c r="F18" s="46">
        <v>1</v>
      </c>
      <c r="G18" s="19"/>
      <c r="H18" s="19"/>
      <c r="I18" s="19"/>
      <c r="J18" s="19"/>
      <c r="K18" s="17"/>
    </row>
    <row r="19" spans="1:11" ht="18" customHeight="1" x14ac:dyDescent="0.15">
      <c r="A19" s="11" t="s">
        <v>34</v>
      </c>
      <c r="B19" s="13" t="s">
        <v>3</v>
      </c>
      <c r="C19" s="46">
        <v>50</v>
      </c>
      <c r="D19" s="46">
        <v>70</v>
      </c>
      <c r="E19" s="46">
        <v>50</v>
      </c>
      <c r="F19" s="46">
        <v>60</v>
      </c>
      <c r="G19" s="19"/>
      <c r="H19" s="19"/>
      <c r="I19" s="19"/>
      <c r="J19" s="19"/>
      <c r="K19" s="17"/>
    </row>
    <row r="20" spans="1:11" ht="18" customHeight="1" x14ac:dyDescent="0.15">
      <c r="A20" s="11" t="s">
        <v>35</v>
      </c>
      <c r="B20" s="13" t="s">
        <v>3</v>
      </c>
      <c r="C20" s="7">
        <f>+C19*$B$13</f>
        <v>25</v>
      </c>
      <c r="D20" s="7">
        <f>+D19*$B$13</f>
        <v>35</v>
      </c>
      <c r="E20" s="7">
        <f>+E19*$B$13</f>
        <v>25</v>
      </c>
      <c r="F20" s="7">
        <f>+F19*$B$13</f>
        <v>30</v>
      </c>
      <c r="G20" s="19"/>
      <c r="H20" s="19"/>
      <c r="I20" s="19"/>
      <c r="J20" s="19"/>
      <c r="K20" s="17"/>
    </row>
    <row r="21" spans="1:11" ht="18" customHeight="1" x14ac:dyDescent="0.15">
      <c r="A21" s="11" t="s">
        <v>19</v>
      </c>
      <c r="B21" s="7">
        <f>+SUM(C21:F21)</f>
        <v>13095</v>
      </c>
      <c r="C21" s="46">
        <v>8650</v>
      </c>
      <c r="D21" s="46">
        <v>4215</v>
      </c>
      <c r="E21" s="46">
        <v>120</v>
      </c>
      <c r="F21" s="46">
        <v>110</v>
      </c>
      <c r="G21" s="19"/>
      <c r="H21" s="19"/>
      <c r="I21" s="19"/>
      <c r="J21" s="19"/>
      <c r="K21" s="17"/>
    </row>
    <row r="22" spans="1:11" ht="40.5" x14ac:dyDescent="0.15">
      <c r="A22" s="6" t="s">
        <v>12</v>
      </c>
      <c r="B22" s="9" t="s">
        <v>36</v>
      </c>
      <c r="C22" s="9" t="s">
        <v>24</v>
      </c>
      <c r="D22" s="9" t="s">
        <v>24</v>
      </c>
      <c r="E22" s="9" t="s">
        <v>24</v>
      </c>
      <c r="F22" s="9" t="s">
        <v>24</v>
      </c>
      <c r="G22" s="8" t="s">
        <v>9</v>
      </c>
      <c r="H22" s="8" t="s">
        <v>9</v>
      </c>
      <c r="I22" s="8" t="s">
        <v>9</v>
      </c>
      <c r="J22" s="8" t="s">
        <v>9</v>
      </c>
      <c r="K22" s="9" t="s">
        <v>37</v>
      </c>
    </row>
    <row r="23" spans="1:11" ht="18" customHeight="1" x14ac:dyDescent="0.15">
      <c r="A23" s="11" t="s">
        <v>17</v>
      </c>
      <c r="B23" s="21">
        <f>+ROUNDUP(SUM(G23:J23)/20,1)</f>
        <v>0</v>
      </c>
      <c r="C23" s="27"/>
      <c r="D23" s="27"/>
      <c r="E23" s="27"/>
      <c r="F23" s="27"/>
      <c r="G23" s="7">
        <f>+C$20*C$21*C23/1000</f>
        <v>0</v>
      </c>
      <c r="H23" s="7">
        <f t="shared" ref="H23:J27" si="0">+D$20*D$21*D23/1000</f>
        <v>0</v>
      </c>
      <c r="I23" s="7">
        <f t="shared" si="0"/>
        <v>0</v>
      </c>
      <c r="J23" s="7">
        <f t="shared" si="0"/>
        <v>0</v>
      </c>
      <c r="K23" s="21">
        <f>+ROUNDUP(SUM(G23:J23)/$B$13*$C$13/25,1)</f>
        <v>0</v>
      </c>
    </row>
    <row r="24" spans="1:11" ht="18" customHeight="1" x14ac:dyDescent="0.15">
      <c r="A24" s="11" t="s">
        <v>18</v>
      </c>
      <c r="B24" s="21">
        <f>+ROUNDUP(SUM(G24:J24)/20,1)</f>
        <v>18.600000000000001</v>
      </c>
      <c r="C24" s="46">
        <v>1</v>
      </c>
      <c r="D24" s="46">
        <v>1</v>
      </c>
      <c r="E24" s="46">
        <v>1</v>
      </c>
      <c r="F24" s="46">
        <v>1</v>
      </c>
      <c r="G24" s="7">
        <f t="shared" ref="G24:G27" si="1">+C$20*C$21*C24/1000</f>
        <v>216.25</v>
      </c>
      <c r="H24" s="7">
        <f t="shared" si="0"/>
        <v>147.52500000000001</v>
      </c>
      <c r="I24" s="7">
        <f t="shared" si="0"/>
        <v>3</v>
      </c>
      <c r="J24" s="7">
        <f t="shared" si="0"/>
        <v>3.3</v>
      </c>
      <c r="K24" s="21">
        <f>+ROUNDUP(SUM(G24:J24)/$B$13*$C$13/25,1)</f>
        <v>14.9</v>
      </c>
    </row>
    <row r="25" spans="1:11" ht="18" customHeight="1" x14ac:dyDescent="0.15">
      <c r="A25" s="11" t="s">
        <v>13</v>
      </c>
      <c r="B25" s="21">
        <f>+ROUNDUP(SUM(G25:J25)/20,1)</f>
        <v>0</v>
      </c>
      <c r="C25" s="46"/>
      <c r="D25" s="46"/>
      <c r="E25" s="46"/>
      <c r="F25" s="46"/>
      <c r="G25" s="7">
        <f t="shared" si="1"/>
        <v>0</v>
      </c>
      <c r="H25" s="7">
        <f t="shared" si="0"/>
        <v>0</v>
      </c>
      <c r="I25" s="7">
        <f t="shared" si="0"/>
        <v>0</v>
      </c>
      <c r="J25" s="7">
        <f t="shared" si="0"/>
        <v>0</v>
      </c>
      <c r="K25" s="21">
        <f>+ROUNDUP(SUM(G25:J25)/$B$13*$C$13/25,1)</f>
        <v>0</v>
      </c>
    </row>
    <row r="26" spans="1:11" ht="18" customHeight="1" x14ac:dyDescent="0.15">
      <c r="A26" s="11" t="s">
        <v>14</v>
      </c>
      <c r="B26" s="21">
        <f>+ROUNDUP(SUM(G26:J26)/20,1)</f>
        <v>37.1</v>
      </c>
      <c r="C26" s="46">
        <v>2</v>
      </c>
      <c r="D26" s="46">
        <v>2</v>
      </c>
      <c r="E26" s="46">
        <v>2</v>
      </c>
      <c r="F26" s="46">
        <v>2</v>
      </c>
      <c r="G26" s="7">
        <f t="shared" si="1"/>
        <v>432.5</v>
      </c>
      <c r="H26" s="7">
        <f t="shared" si="0"/>
        <v>295.05</v>
      </c>
      <c r="I26" s="7">
        <f t="shared" si="0"/>
        <v>6</v>
      </c>
      <c r="J26" s="7">
        <f t="shared" si="0"/>
        <v>6.6</v>
      </c>
      <c r="K26" s="21">
        <f>+ROUNDUP(SUM(G26:J26)/$B$13*$C$13/25,1)</f>
        <v>29.700000000000003</v>
      </c>
    </row>
    <row r="27" spans="1:11" ht="18" customHeight="1" x14ac:dyDescent="0.15">
      <c r="A27" s="11" t="s">
        <v>27</v>
      </c>
      <c r="B27" s="21">
        <f>+ROUNDUP(SUM(G27:J27)/20,1)</f>
        <v>18.600000000000001</v>
      </c>
      <c r="C27" s="46">
        <v>1</v>
      </c>
      <c r="D27" s="46">
        <v>1</v>
      </c>
      <c r="E27" s="46">
        <v>1</v>
      </c>
      <c r="F27" s="46">
        <v>1</v>
      </c>
      <c r="G27" s="7">
        <f t="shared" si="1"/>
        <v>216.25</v>
      </c>
      <c r="H27" s="7">
        <f t="shared" si="0"/>
        <v>147.52500000000001</v>
      </c>
      <c r="I27" s="7">
        <f t="shared" si="0"/>
        <v>3</v>
      </c>
      <c r="J27" s="7">
        <f t="shared" si="0"/>
        <v>3.3</v>
      </c>
      <c r="K27" s="21">
        <f>+ROUNDUP(SUM(G27:J27)/$B$13*$C$13/25,1)</f>
        <v>14.9</v>
      </c>
    </row>
    <row r="28" spans="1:11" ht="18" customHeight="1" x14ac:dyDescent="0.15">
      <c r="A28" s="11" t="s">
        <v>28</v>
      </c>
      <c r="B28" s="21">
        <f>+SUBTOTAL(9,B23:B27)</f>
        <v>74.300000000000011</v>
      </c>
      <c r="C28" s="7">
        <f>+SUBTOTAL(9,C23:C27)</f>
        <v>4</v>
      </c>
      <c r="D28" s="7">
        <f t="shared" ref="D28:F28" si="2">+SUBTOTAL(9,D23:D27)</f>
        <v>4</v>
      </c>
      <c r="E28" s="7">
        <f t="shared" si="2"/>
        <v>4</v>
      </c>
      <c r="F28" s="7">
        <f t="shared" si="2"/>
        <v>4</v>
      </c>
      <c r="G28" s="7">
        <f>+SUBTOTAL(9,G23:G27)</f>
        <v>865</v>
      </c>
      <c r="H28" s="7">
        <f>+SUBTOTAL(9,H23:H27)</f>
        <v>590.1</v>
      </c>
      <c r="I28" s="7">
        <f>+SUBTOTAL(9,I23:I27)</f>
        <v>12</v>
      </c>
      <c r="J28" s="7">
        <f>+SUBTOTAL(9,J23:J27)</f>
        <v>13.2</v>
      </c>
      <c r="K28" s="21">
        <f>+SUBTOTAL(9,K23:K27)</f>
        <v>59.5</v>
      </c>
    </row>
    <row r="29" spans="1:11" ht="17.25" customHeight="1" x14ac:dyDescent="0.15">
      <c r="A29" s="4"/>
      <c r="B29" s="5"/>
      <c r="C29" s="5"/>
      <c r="D29" s="5"/>
      <c r="E29" s="5"/>
      <c r="F29" s="5"/>
      <c r="G29" s="5"/>
      <c r="H29" s="5"/>
      <c r="I29" s="5"/>
      <c r="J29" s="5"/>
    </row>
    <row r="30" spans="1:11" ht="18" customHeight="1" x14ac:dyDescent="0.15">
      <c r="A30" s="11" t="s">
        <v>25</v>
      </c>
      <c r="B30" s="32"/>
      <c r="C30" s="33"/>
      <c r="D30"/>
      <c r="E30"/>
      <c r="F30"/>
      <c r="G30"/>
      <c r="H30"/>
      <c r="I30"/>
      <c r="J30"/>
    </row>
    <row r="31" spans="1:11" x14ac:dyDescent="0.15">
      <c r="A31" s="34" t="s">
        <v>1</v>
      </c>
      <c r="B31" s="35" t="s">
        <v>8</v>
      </c>
      <c r="C31" s="36" t="s">
        <v>10</v>
      </c>
      <c r="D31" s="36"/>
      <c r="E31" s="36"/>
      <c r="F31" s="36"/>
      <c r="G31"/>
      <c r="H31"/>
      <c r="I31"/>
      <c r="J31"/>
    </row>
    <row r="32" spans="1:11" ht="18" customHeight="1" x14ac:dyDescent="0.15">
      <c r="A32" s="34"/>
      <c r="B32" s="35"/>
      <c r="C32" s="31" t="s">
        <v>43</v>
      </c>
      <c r="D32" s="31" t="s">
        <v>44</v>
      </c>
      <c r="E32" s="31" t="s">
        <v>45</v>
      </c>
      <c r="F32" s="31" t="s">
        <v>46</v>
      </c>
      <c r="G32" s="6" t="s">
        <v>6</v>
      </c>
      <c r="H32" s="6" t="s">
        <v>7</v>
      </c>
      <c r="I32" s="6" t="s">
        <v>4</v>
      </c>
      <c r="J32" s="6" t="s">
        <v>5</v>
      </c>
      <c r="K32" s="17"/>
    </row>
    <row r="33" spans="1:11" ht="18" customHeight="1" x14ac:dyDescent="0.15">
      <c r="A33" s="11" t="s">
        <v>0</v>
      </c>
      <c r="B33" s="7">
        <f>+SUM(C33:F33)</f>
        <v>0</v>
      </c>
      <c r="C33" s="27"/>
      <c r="D33" s="27"/>
      <c r="E33" s="27"/>
      <c r="F33" s="27"/>
      <c r="G33" s="19"/>
      <c r="H33" s="19"/>
      <c r="I33" s="19"/>
      <c r="J33" s="19"/>
      <c r="K33" s="17"/>
    </row>
    <row r="34" spans="1:11" ht="18" customHeight="1" x14ac:dyDescent="0.15">
      <c r="A34" s="11" t="s">
        <v>34</v>
      </c>
      <c r="B34" s="13" t="s">
        <v>3</v>
      </c>
      <c r="C34" s="27"/>
      <c r="D34" s="27"/>
      <c r="E34" s="27"/>
      <c r="F34" s="27"/>
      <c r="G34" s="19"/>
      <c r="H34" s="19"/>
      <c r="I34" s="19"/>
      <c r="J34" s="19"/>
      <c r="K34" s="17"/>
    </row>
    <row r="35" spans="1:11" ht="18" customHeight="1" x14ac:dyDescent="0.15">
      <c r="A35" s="11" t="s">
        <v>35</v>
      </c>
      <c r="B35" s="13" t="s">
        <v>3</v>
      </c>
      <c r="C35" s="7">
        <f>+C34*$B$13</f>
        <v>0</v>
      </c>
      <c r="D35" s="7">
        <f>+D34*$B$13</f>
        <v>0</v>
      </c>
      <c r="E35" s="7">
        <f>+E34*$B$13</f>
        <v>0</v>
      </c>
      <c r="F35" s="7">
        <f t="shared" ref="F35" si="3">+F34*$B$13</f>
        <v>0</v>
      </c>
      <c r="G35" s="19"/>
      <c r="H35" s="19"/>
      <c r="I35" s="19"/>
      <c r="J35" s="19"/>
      <c r="K35" s="17"/>
    </row>
    <row r="36" spans="1:11" ht="18" customHeight="1" x14ac:dyDescent="0.15">
      <c r="A36" s="11" t="s">
        <v>19</v>
      </c>
      <c r="B36" s="7">
        <f>+SUM(C36:F36)</f>
        <v>0</v>
      </c>
      <c r="C36" s="27"/>
      <c r="D36" s="27"/>
      <c r="E36" s="27"/>
      <c r="F36" s="27"/>
      <c r="G36" s="19"/>
      <c r="H36" s="19"/>
      <c r="I36" s="19"/>
      <c r="J36" s="19"/>
      <c r="K36" s="17"/>
    </row>
    <row r="37" spans="1:11" ht="40.5" x14ac:dyDescent="0.15">
      <c r="A37" s="6" t="s">
        <v>12</v>
      </c>
      <c r="B37" s="9" t="s">
        <v>36</v>
      </c>
      <c r="C37" s="9" t="s">
        <v>24</v>
      </c>
      <c r="D37" s="9" t="s">
        <v>24</v>
      </c>
      <c r="E37" s="9" t="s">
        <v>24</v>
      </c>
      <c r="F37" s="9" t="s">
        <v>24</v>
      </c>
      <c r="G37" s="8" t="s">
        <v>9</v>
      </c>
      <c r="H37" s="8" t="s">
        <v>9</v>
      </c>
      <c r="I37" s="8" t="s">
        <v>9</v>
      </c>
      <c r="J37" s="8" t="s">
        <v>9</v>
      </c>
      <c r="K37" s="9" t="s">
        <v>37</v>
      </c>
    </row>
    <row r="38" spans="1:11" ht="18" customHeight="1" x14ac:dyDescent="0.15">
      <c r="A38" s="11" t="s">
        <v>17</v>
      </c>
      <c r="B38" s="21">
        <f>+ROUNDUP(SUM(G38:J38)/20,1)</f>
        <v>0</v>
      </c>
      <c r="C38" s="27"/>
      <c r="D38" s="27"/>
      <c r="E38" s="27"/>
      <c r="F38" s="27"/>
      <c r="G38" s="7">
        <f>+C$35*C$36*C38/1000</f>
        <v>0</v>
      </c>
      <c r="H38" s="7">
        <f t="shared" ref="H38:J42" si="4">+D$35*D$36*D38/1000</f>
        <v>0</v>
      </c>
      <c r="I38" s="7">
        <f t="shared" si="4"/>
        <v>0</v>
      </c>
      <c r="J38" s="7">
        <f t="shared" si="4"/>
        <v>0</v>
      </c>
      <c r="K38" s="21">
        <f>+ROUNDUP(SUM(G38:J38)/$B$13*$C$13/25,1)</f>
        <v>0</v>
      </c>
    </row>
    <row r="39" spans="1:11" ht="18" customHeight="1" x14ac:dyDescent="0.15">
      <c r="A39" s="11" t="s">
        <v>18</v>
      </c>
      <c r="B39" s="21">
        <f>+ROUNDUP(SUM(G39:J39)/20,1)</f>
        <v>0</v>
      </c>
      <c r="C39" s="27"/>
      <c r="D39" s="27"/>
      <c r="E39" s="27"/>
      <c r="F39" s="27"/>
      <c r="G39" s="7">
        <f t="shared" ref="G39:G42" si="5">+C$35*C$36*C39/1000</f>
        <v>0</v>
      </c>
      <c r="H39" s="7">
        <f t="shared" si="4"/>
        <v>0</v>
      </c>
      <c r="I39" s="7">
        <f t="shared" si="4"/>
        <v>0</v>
      </c>
      <c r="J39" s="7">
        <f t="shared" si="4"/>
        <v>0</v>
      </c>
      <c r="K39" s="21">
        <f>+ROUNDUP(SUM(G39:J39)/$B$13*$C$13/25,1)</f>
        <v>0</v>
      </c>
    </row>
    <row r="40" spans="1:11" ht="18" customHeight="1" x14ac:dyDescent="0.15">
      <c r="A40" s="11" t="s">
        <v>13</v>
      </c>
      <c r="B40" s="21">
        <f>+ROUNDUP(SUM(G40:J40)/20,1)</f>
        <v>0</v>
      </c>
      <c r="C40" s="27"/>
      <c r="D40" s="27"/>
      <c r="E40" s="27"/>
      <c r="F40" s="27"/>
      <c r="G40" s="7">
        <f t="shared" si="5"/>
        <v>0</v>
      </c>
      <c r="H40" s="7">
        <f t="shared" si="4"/>
        <v>0</v>
      </c>
      <c r="I40" s="7">
        <f t="shared" si="4"/>
        <v>0</v>
      </c>
      <c r="J40" s="7">
        <f t="shared" si="4"/>
        <v>0</v>
      </c>
      <c r="K40" s="21">
        <f>+ROUNDUP(SUM(G40:J40)/$B$13*$C$13/25,1)</f>
        <v>0</v>
      </c>
    </row>
    <row r="41" spans="1:11" ht="18" customHeight="1" x14ac:dyDescent="0.15">
      <c r="A41" s="11" t="s">
        <v>14</v>
      </c>
      <c r="B41" s="21">
        <f>+ROUNDUP(SUM(G41:J41)/20,1)</f>
        <v>0</v>
      </c>
      <c r="C41" s="27"/>
      <c r="D41" s="27"/>
      <c r="E41" s="27"/>
      <c r="F41" s="27"/>
      <c r="G41" s="7">
        <f t="shared" si="5"/>
        <v>0</v>
      </c>
      <c r="H41" s="7">
        <f t="shared" si="4"/>
        <v>0</v>
      </c>
      <c r="I41" s="7">
        <f t="shared" si="4"/>
        <v>0</v>
      </c>
      <c r="J41" s="7">
        <f t="shared" si="4"/>
        <v>0</v>
      </c>
      <c r="K41" s="21">
        <f>+ROUNDUP(SUM(G41:J41)/$B$13*$C$13/25,1)</f>
        <v>0</v>
      </c>
    </row>
    <row r="42" spans="1:11" ht="18" customHeight="1" x14ac:dyDescent="0.15">
      <c r="A42" s="11" t="s">
        <v>27</v>
      </c>
      <c r="B42" s="21">
        <f>+ROUNDUP(SUM(G42:J42)/20,1)</f>
        <v>0</v>
      </c>
      <c r="C42" s="27"/>
      <c r="D42" s="27"/>
      <c r="E42" s="27"/>
      <c r="F42" s="27"/>
      <c r="G42" s="7">
        <f t="shared" si="5"/>
        <v>0</v>
      </c>
      <c r="H42" s="7">
        <f t="shared" si="4"/>
        <v>0</v>
      </c>
      <c r="I42" s="7">
        <f t="shared" si="4"/>
        <v>0</v>
      </c>
      <c r="J42" s="7">
        <f t="shared" si="4"/>
        <v>0</v>
      </c>
      <c r="K42" s="21">
        <f>+ROUNDUP(SUM(G42:J42)/$B$13*$C$13/25,1)</f>
        <v>0</v>
      </c>
    </row>
    <row r="43" spans="1:11" ht="18" customHeight="1" x14ac:dyDescent="0.15">
      <c r="A43" s="11" t="s">
        <v>28</v>
      </c>
      <c r="B43" s="21">
        <f>+SUBTOTAL(9,B38:B42)</f>
        <v>0</v>
      </c>
      <c r="C43" s="7">
        <f t="shared" ref="C43:J43" si="6">+SUBTOTAL(9,C38:C42)</f>
        <v>0</v>
      </c>
      <c r="D43" s="7">
        <f t="shared" si="6"/>
        <v>0</v>
      </c>
      <c r="E43" s="7">
        <f t="shared" si="6"/>
        <v>0</v>
      </c>
      <c r="F43" s="7">
        <f t="shared" si="6"/>
        <v>0</v>
      </c>
      <c r="G43" s="7">
        <f t="shared" si="6"/>
        <v>0</v>
      </c>
      <c r="H43" s="7">
        <f t="shared" si="6"/>
        <v>0</v>
      </c>
      <c r="I43" s="7">
        <f t="shared" si="6"/>
        <v>0</v>
      </c>
      <c r="J43" s="7">
        <f t="shared" si="6"/>
        <v>0</v>
      </c>
      <c r="K43" s="21">
        <f>+SUBTOTAL(9,K38:K42)</f>
        <v>0</v>
      </c>
    </row>
    <row r="44" spans="1:11" ht="18" customHeight="1" x14ac:dyDescent="0.15">
      <c r="A44" s="12"/>
      <c r="B44" s="5"/>
      <c r="C44" s="5"/>
      <c r="D44" s="5"/>
      <c r="E44" s="5"/>
      <c r="F44" s="5"/>
      <c r="G44" s="5"/>
      <c r="H44" s="5"/>
      <c r="I44" s="5"/>
      <c r="J44" s="5"/>
    </row>
    <row r="45" spans="1:11" ht="18" customHeight="1" x14ac:dyDescent="0.15">
      <c r="A45" s="11" t="s">
        <v>40</v>
      </c>
      <c r="B45" s="21">
        <f>+SUM(B28,B43)</f>
        <v>74.300000000000011</v>
      </c>
      <c r="C45" s="5"/>
      <c r="D45" s="5"/>
      <c r="E45" s="5"/>
      <c r="F45" s="5"/>
      <c r="G45" s="7"/>
      <c r="H45" s="7"/>
      <c r="I45" s="7"/>
      <c r="J45" s="7"/>
    </row>
    <row r="46" spans="1:11" x14ac:dyDescent="0.15">
      <c r="A46" s="3" t="s">
        <v>29</v>
      </c>
    </row>
  </sheetData>
  <sheetProtection sheet="1" objects="1" scenarios="1"/>
  <mergeCells count="14">
    <mergeCell ref="A31:A32"/>
    <mergeCell ref="B31:B32"/>
    <mergeCell ref="C31:F31"/>
    <mergeCell ref="E4:F4"/>
    <mergeCell ref="E5:F5"/>
    <mergeCell ref="A7:F7"/>
    <mergeCell ref="A11:A12"/>
    <mergeCell ref="B11:C11"/>
    <mergeCell ref="D11:F11"/>
    <mergeCell ref="B15:C15"/>
    <mergeCell ref="A16:A17"/>
    <mergeCell ref="B16:B17"/>
    <mergeCell ref="C16:F16"/>
    <mergeCell ref="B30:C30"/>
  </mergeCells>
  <phoneticPr fontId="1"/>
  <dataValidations count="1">
    <dataValidation type="list" allowBlank="1" showInputMessage="1" showErrorMessage="1" sqref="A13" xr:uid="{1F155F0C-5E64-4BB8-B527-AA8D29E8936C}">
      <formula1>"県内産,地元産"</formula1>
    </dataValidation>
  </dataValidations>
  <printOptions horizontalCentered="1"/>
  <pageMargins left="0.51181102362204722" right="0.11811023622047245" top="0.39370078740157483" bottom="0.19685039370078741" header="0.31496062992125984" footer="0.31496062992125984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２学期</vt:lpstr>
      <vt:lpstr>記入例</vt:lpstr>
      <vt:lpstr>'２学期'!Print_Area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植木聡</dc:creator>
  <cp:lastModifiedBy>田中</cp:lastModifiedBy>
  <cp:lastPrinted>2023-06-08T05:55:14Z</cp:lastPrinted>
  <dcterms:created xsi:type="dcterms:W3CDTF">2004-06-03T01:22:27Z</dcterms:created>
  <dcterms:modified xsi:type="dcterms:W3CDTF">2023-06-08T06:13:12Z</dcterms:modified>
</cp:coreProperties>
</file>